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kizito\Desktop\"/>
    </mc:Choice>
  </mc:AlternateContent>
  <bookViews>
    <workbookView xWindow="240" yWindow="156" windowWidth="7632" windowHeight="2652"/>
  </bookViews>
  <sheets>
    <sheet name="work plan template" sheetId="1" r:id="rId1"/>
    <sheet name="Budget" sheetId="2" r:id="rId2"/>
    <sheet name="Sheet3" sheetId="3" r:id="rId3"/>
  </sheets>
  <externalReferences>
    <externalReference r:id="rId4"/>
  </externalReferences>
  <definedNames>
    <definedName name="_xlnm.Print_Area" localSheetId="0">'work plan template'!$C$4:$W$162</definedName>
  </definedNames>
  <calcPr calcId="152511" concurrentCalc="0"/>
</workbook>
</file>

<file path=xl/calcChain.xml><?xml version="1.0" encoding="utf-8"?>
<calcChain xmlns="http://schemas.openxmlformats.org/spreadsheetml/2006/main">
  <c r="R39" i="1" l="1"/>
  <c r="R30" i="1"/>
  <c r="R163" i="1"/>
  <c r="W137" i="1"/>
  <c r="W136" i="1"/>
  <c r="W113" i="1"/>
  <c r="W97" i="1"/>
  <c r="W93" i="1"/>
  <c r="W92" i="1"/>
  <c r="W90" i="1"/>
  <c r="W89" i="1"/>
  <c r="W84" i="1"/>
  <c r="R82" i="1"/>
  <c r="F82" i="1"/>
  <c r="E82" i="1"/>
  <c r="W61" i="1"/>
  <c r="W47" i="1"/>
  <c r="W46" i="1"/>
  <c r="W45" i="1"/>
  <c r="R25" i="1"/>
  <c r="R24" i="1"/>
  <c r="R23" i="1"/>
  <c r="R20" i="1"/>
  <c r="R40" i="1"/>
  <c r="R16" i="1"/>
  <c r="R15" i="1"/>
  <c r="R14" i="1"/>
  <c r="C19" i="2"/>
  <c r="R18" i="1"/>
  <c r="B28" i="2"/>
  <c r="B19" i="2"/>
  <c r="A18" i="2"/>
  <c r="A16" i="2"/>
  <c r="A15" i="2"/>
  <c r="A14" i="2"/>
  <c r="A12" i="2"/>
  <c r="A7" i="2"/>
  <c r="A10" i="2"/>
  <c r="A9" i="2"/>
  <c r="A5" i="2"/>
  <c r="A4" i="2"/>
  <c r="A3" i="2"/>
  <c r="E23" i="1"/>
  <c r="F23" i="1"/>
  <c r="B30" i="2"/>
</calcChain>
</file>

<file path=xl/comments1.xml><?xml version="1.0" encoding="utf-8"?>
<comments xmlns="http://schemas.openxmlformats.org/spreadsheetml/2006/main">
  <authors>
    <author>Kihara Job</author>
  </authors>
  <commentList>
    <comment ref="R30" authorId="0" shapeId="0">
      <text>
        <r>
          <rPr>
            <b/>
            <sz val="9"/>
            <color indexed="81"/>
            <rFont val="Tahoma"/>
            <family val="2"/>
          </rPr>
          <t>Kihara Job:</t>
        </r>
        <r>
          <rPr>
            <sz val="9"/>
            <color indexed="81"/>
            <rFont val="Tahoma"/>
            <family val="2"/>
          </rPr>
          <t xml:space="preserve">
Cost of soilDoc Kit, travel for soil sampling, soil analysis, farmer training, data collection</t>
        </r>
      </text>
    </comment>
  </commentList>
</comments>
</file>

<file path=xl/sharedStrings.xml><?xml version="1.0" encoding="utf-8"?>
<sst xmlns="http://schemas.openxmlformats.org/spreadsheetml/2006/main" count="572" uniqueCount="376">
  <si>
    <t>Africa RISING East and Southern Africa Project</t>
  </si>
  <si>
    <t xml:space="preserve">2016/2017 work plan </t>
  </si>
  <si>
    <t>{Kongwa Kiteto/ Babati/Malawi}</t>
  </si>
  <si>
    <t>Program Purpose:</t>
  </si>
  <si>
    <t>To provide pathways out of hunger and poverty for smallholder families through sustainably intensified farming systems that sufficiently improve food, nutrition, and income security, particularly for women and children, and conserve or enhance the natural resource base.</t>
  </si>
  <si>
    <t xml:space="preserve">Start date </t>
  </si>
  <si>
    <t>End date</t>
  </si>
  <si>
    <t>Milestone</t>
  </si>
  <si>
    <t xml:space="preserve">SI indicators </t>
  </si>
  <si>
    <t xml:space="preserve">FtF indicators </t>
  </si>
  <si>
    <t xml:space="preserve">FtF Targets </t>
  </si>
  <si>
    <r>
      <t>Outcome 1:</t>
    </r>
    <r>
      <rPr>
        <sz val="11"/>
        <color theme="1"/>
        <rFont val="Calibri"/>
        <family val="2"/>
        <scheme val="minor"/>
      </rPr>
      <t xml:space="preserve"> Productivity of crop-livestock systems in selected semi-arid and sub-humid agro-ecologies of ESA enhanced</t>
    </r>
  </si>
  <si>
    <r>
      <t xml:space="preserve">Output: </t>
    </r>
    <r>
      <rPr>
        <sz val="11"/>
        <color theme="1"/>
        <rFont val="Calibri"/>
        <family val="2"/>
        <scheme val="minor"/>
      </rPr>
      <t>Proven integrated crop-livestock technologies for improved productivity diversified diets and income in target agro-ecologies delivered.</t>
    </r>
  </si>
  <si>
    <t>Sub-activity 1.2:</t>
  </si>
  <si>
    <t>Sub-activity 2.1:</t>
  </si>
  <si>
    <t>Sub-activity 2.2:</t>
  </si>
  <si>
    <t xml:space="preserve">Sub-activity 2.3: </t>
  </si>
  <si>
    <t xml:space="preserve">Sub-activity 1.1: </t>
  </si>
  <si>
    <t xml:space="preserve">Sub-activity 1.2: </t>
  </si>
  <si>
    <t xml:space="preserve">Sub-activity 1.3: </t>
  </si>
  <si>
    <t xml:space="preserve">Sub-activity 2.1: </t>
  </si>
  <si>
    <t xml:space="preserve">Sub-activity 2.2 </t>
  </si>
  <si>
    <t>Activity 2: Demonstrate the use and impact of crop residues, forages, and other organic resources as animal feed and nutrient resources.</t>
  </si>
  <si>
    <t xml:space="preserve">Sub-activity 3.1: </t>
  </si>
  <si>
    <t xml:space="preserve">Sub-activity 3.2: </t>
  </si>
  <si>
    <t xml:space="preserve">Sub-activity 3.3: </t>
  </si>
  <si>
    <t>Activity 2: Disseminate best-fit integrated crop-livestock technologies to reach and have effect on small-scale farmers in a landscape context.</t>
  </si>
  <si>
    <r>
      <t>Output:</t>
    </r>
    <r>
      <rPr>
        <sz val="11"/>
        <color theme="1"/>
        <rFont val="Calibri"/>
        <family val="2"/>
        <scheme val="minor"/>
      </rPr>
      <t xml:space="preserve"> Labor-saving and gender-sensitive technologies in target areas to reduce drudgery while increasing labor efficiency in the production cycle delivered.</t>
    </r>
  </si>
  <si>
    <t>Activity 1: Support local partners through training on appropriate drudgery-reducing technology delivery.</t>
  </si>
  <si>
    <r>
      <t>Outcome 2:</t>
    </r>
    <r>
      <rPr>
        <sz val="11"/>
        <color theme="1"/>
        <rFont val="Calibri"/>
        <family val="2"/>
        <scheme val="minor"/>
      </rPr>
      <t xml:space="preserve"> </t>
    </r>
    <r>
      <rPr>
        <i/>
        <sz val="11"/>
        <color theme="1"/>
        <rFont val="Calibri"/>
        <family val="2"/>
        <scheme val="minor"/>
      </rPr>
      <t>Community adoption of technologies that will lessen hunger and poverty under conditions of climate change</t>
    </r>
  </si>
  <si>
    <t>Custom Indicators</t>
  </si>
  <si>
    <t>Custom Targets</t>
  </si>
  <si>
    <t>Action Sites</t>
  </si>
  <si>
    <t>Sub-activity 1.3:</t>
  </si>
  <si>
    <r>
      <t xml:space="preserve">Output: </t>
    </r>
    <r>
      <rPr>
        <sz val="11"/>
        <color theme="1"/>
        <rFont val="Calibri"/>
        <family val="2"/>
        <scheme val="minor"/>
      </rPr>
      <t>Opportunities for enhancing water resource management to reduce community vulnerability in various contexts analyzed.</t>
    </r>
  </si>
  <si>
    <r>
      <t>Outcome 3:</t>
    </r>
    <r>
      <rPr>
        <sz val="11"/>
        <color theme="1"/>
        <rFont val="Calibri"/>
        <family val="2"/>
        <scheme val="minor"/>
      </rPr>
      <t xml:space="preserve"> </t>
    </r>
    <r>
      <rPr>
        <i/>
        <sz val="11"/>
        <color theme="1"/>
        <rFont val="Calibri"/>
        <family val="2"/>
        <scheme val="minor"/>
      </rPr>
      <t>Options for equitable food and feed safety, nutritional quality and income security of target smallholder families improved</t>
    </r>
  </si>
  <si>
    <r>
      <rPr>
        <b/>
        <sz val="11"/>
        <color theme="1"/>
        <rFont val="Calibri"/>
        <family val="2"/>
        <scheme val="minor"/>
      </rPr>
      <t>Outcome 4:</t>
    </r>
    <r>
      <rPr>
        <sz val="11"/>
        <color theme="1"/>
        <rFont val="Calibri"/>
        <family val="2"/>
        <scheme val="minor"/>
      </rPr>
      <t xml:space="preserve"> </t>
    </r>
    <r>
      <rPr>
        <i/>
        <sz val="11"/>
        <color theme="1"/>
        <rFont val="Calibri"/>
        <family val="2"/>
        <scheme val="minor"/>
      </rPr>
      <t>Functionality of markets, institutions, and partnerships associated with SI technologies through providing mechanisms that improve household linkages to markets improved</t>
    </r>
  </si>
  <si>
    <r>
      <rPr>
        <b/>
        <sz val="11"/>
        <color theme="1"/>
        <rFont val="Calibri"/>
        <family val="2"/>
        <scheme val="minor"/>
      </rPr>
      <t>Outcome 5:</t>
    </r>
    <r>
      <rPr>
        <sz val="11"/>
        <color theme="1"/>
        <rFont val="Calibri"/>
        <family val="2"/>
        <scheme val="minor"/>
      </rPr>
      <t xml:space="preserve"> </t>
    </r>
    <r>
      <rPr>
        <i/>
        <sz val="11"/>
        <color theme="1"/>
        <rFont val="Calibri"/>
        <family val="2"/>
        <scheme val="minor"/>
      </rPr>
      <t>Delivery and uptake of SI innovations through building functional partnerships among research and development institutions enhanced</t>
    </r>
  </si>
  <si>
    <r>
      <t>Output:</t>
    </r>
    <r>
      <rPr>
        <sz val="11"/>
        <color theme="1"/>
        <rFont val="Calibri"/>
        <family val="2"/>
        <scheme val="minor"/>
      </rPr>
      <t xml:space="preserve"> Improved and inclusive approaches and methods for delivery at scale of innovative water resources management available for stakeholders.</t>
    </r>
  </si>
  <si>
    <t>Activity 1: Conduct and evaluate participatory and inclusive testing of approaches within the demonstration sites for improving access to and use of water resources for supplementary irrigation to address rainfall variability.</t>
  </si>
  <si>
    <r>
      <t>Output:</t>
    </r>
    <r>
      <rPr>
        <sz val="11"/>
        <color theme="1"/>
        <rFont val="Calibri"/>
        <family val="2"/>
        <scheme val="minor"/>
      </rPr>
      <t xml:space="preserve"> Postharvest losses due to adoption of improved technologies reduced.</t>
    </r>
  </si>
  <si>
    <r>
      <t>Output:</t>
    </r>
    <r>
      <rPr>
        <sz val="11"/>
        <color theme="1"/>
        <rFont val="Calibri"/>
        <family val="2"/>
        <scheme val="minor"/>
      </rPr>
      <t xml:space="preserve"> Nutritional quality due to increased accessibility and use of nutrient-dense crops by farmers improved.</t>
    </r>
  </si>
  <si>
    <t>Activity 1: Promote and deploy nutrient-rich crop varieties and livestock feed resources in target communities.</t>
  </si>
  <si>
    <r>
      <t xml:space="preserve">Output: </t>
    </r>
    <r>
      <rPr>
        <sz val="11"/>
        <color theme="1"/>
        <rFont val="Calibri"/>
        <family val="2"/>
        <scheme val="minor"/>
      </rPr>
      <t>Business models for improved markets’ functionality developed.</t>
    </r>
  </si>
  <si>
    <r>
      <t>Output:</t>
    </r>
    <r>
      <rPr>
        <sz val="11"/>
        <color theme="1"/>
        <rFont val="Calibri"/>
        <family val="2"/>
        <scheme val="minor"/>
      </rPr>
      <t xml:space="preserve"> Collective action models and alternative approaches linking farmers to markets developed and pilot tested.</t>
    </r>
  </si>
  <si>
    <r>
      <t xml:space="preserve">Output: </t>
    </r>
    <r>
      <rPr>
        <sz val="11"/>
        <color theme="1"/>
        <rFont val="Calibri"/>
        <family val="2"/>
        <scheme val="minor"/>
      </rPr>
      <t>Understanding of the social, economic, and institutional constraints to and opportunities for technology adoption from different farm typologies improved.</t>
    </r>
  </si>
  <si>
    <r>
      <t>Output:</t>
    </r>
    <r>
      <rPr>
        <sz val="11"/>
        <color theme="1"/>
        <rFont val="Calibri"/>
        <family val="2"/>
        <scheme val="minor"/>
      </rPr>
      <t xml:space="preserve"> Improved mechanisms for effective linkages and strategic partnerships with public, private, and other initiatives for the release, diffusion, and adoption of validated technologies established.</t>
    </r>
  </si>
  <si>
    <r>
      <t>Output:</t>
    </r>
    <r>
      <rPr>
        <sz val="11"/>
        <color theme="1"/>
        <rFont val="Calibri"/>
        <family val="2"/>
        <scheme val="minor"/>
      </rPr>
      <t xml:space="preserve"> Gender-sensitive decision support tools for farmers to assess technology-associated risk and opportunity developed tested and launched.</t>
    </r>
  </si>
  <si>
    <t>Activity 1: Identify and communicate gender-sensitive decision support technologies in the context of different farm typologies.</t>
  </si>
  <si>
    <r>
      <t>Output:</t>
    </r>
    <r>
      <rPr>
        <sz val="11"/>
        <color theme="1"/>
        <rFont val="Calibri"/>
        <family val="2"/>
        <scheme val="minor"/>
      </rPr>
      <t xml:space="preserve"> A technology adoption, monitoring, and evaluation framework for use by the project team and scaling partners developed and released.</t>
    </r>
  </si>
  <si>
    <t>Activity 1: Monitor and modify the progress of technology adoption process towards scaling.</t>
  </si>
  <si>
    <r>
      <t>Output:</t>
    </r>
    <r>
      <rPr>
        <sz val="11"/>
        <color theme="1"/>
        <rFont val="Calibri"/>
        <family val="2"/>
        <scheme val="minor"/>
      </rPr>
      <t xml:space="preserve"> Knowledge sharing centers and learning alliances within existent local and regional institutions including development actors developed.</t>
    </r>
  </si>
  <si>
    <t>Activity 1: Establish knowledge-sharing and learning alliances among scaling actors.</t>
  </si>
  <si>
    <r>
      <t>Activity 2:</t>
    </r>
    <r>
      <rPr>
        <sz val="11"/>
        <color theme="1"/>
        <rFont val="Calibri"/>
        <family val="2"/>
        <scheme val="minor"/>
      </rPr>
      <t xml:space="preserve"> Leverage/link and integrate (engagement and outreach) with existent initiatives including Government extension systems to support and encourage the delivery pathways.</t>
    </r>
  </si>
  <si>
    <r>
      <t>Activity 1:</t>
    </r>
    <r>
      <rPr>
        <sz val="11"/>
        <color theme="1"/>
        <rFont val="Calibri"/>
        <family val="2"/>
        <scheme val="minor"/>
      </rPr>
      <t xml:space="preserve"> Map and assess relevant stakeholders to establish dialogue for the exploration of mutual synergies for scaling delivery of validated technologies.</t>
    </r>
  </si>
  <si>
    <r>
      <t>Activity 1:</t>
    </r>
    <r>
      <rPr>
        <sz val="11"/>
        <color theme="1"/>
        <rFont val="Calibri"/>
        <family val="2"/>
        <scheme val="minor"/>
      </rPr>
      <t xml:space="preserve"> Conduct cost-benefit and gender analysis coupled with other socio-economic analyses to identify and quantify adoption constraints and opportunities for different farmer contexts.</t>
    </r>
  </si>
  <si>
    <r>
      <t>Activity 2:</t>
    </r>
    <r>
      <rPr>
        <sz val="11"/>
        <color theme="1"/>
        <rFont val="Calibri"/>
        <family val="2"/>
        <scheme val="minor"/>
      </rPr>
      <t xml:space="preserve"> Conduct an analysis of the existing baseline survey data and supplement them with qualitative surveys from target regions.</t>
    </r>
  </si>
  <si>
    <r>
      <t>Activity 1:</t>
    </r>
    <r>
      <rPr>
        <sz val="11"/>
        <color theme="1"/>
        <rFont val="Calibri"/>
        <family val="2"/>
        <scheme val="minor"/>
      </rPr>
      <t xml:space="preserve"> Identify and evaluate existing mechanisms that inform farmers about dynamic market needs.</t>
    </r>
  </si>
  <si>
    <t>Activity 3: Develop a value chain enhancement strategy (including collective action approaches, contractual arrangements, and standardization).</t>
  </si>
  <si>
    <r>
      <t>Activity 2:</t>
    </r>
    <r>
      <rPr>
        <sz val="11"/>
        <color theme="1"/>
        <rFont val="Calibri"/>
        <family val="2"/>
        <scheme val="minor"/>
      </rPr>
      <t xml:space="preserve"> Conduct a value chain stakeholder analysis (stakeholder mapping).</t>
    </r>
  </si>
  <si>
    <r>
      <t>Activity 1:</t>
    </r>
    <r>
      <rPr>
        <sz val="11"/>
        <color theme="1"/>
        <rFont val="Calibri"/>
        <family val="2"/>
        <scheme val="minor"/>
      </rPr>
      <t xml:space="preserve"> Conduct packaging and delivery of postharvest technologies through community and development partnerships with iterative review, refining, and follow-up.</t>
    </r>
  </si>
  <si>
    <r>
      <t>Activity 1:</t>
    </r>
    <r>
      <rPr>
        <sz val="11"/>
        <color theme="1"/>
        <rFont val="Calibri"/>
        <family val="2"/>
        <scheme val="minor"/>
      </rPr>
      <t xml:space="preserve"> Characterize current practices in ESA through identifying formal and informal arrangements for access to and use of water and land resources.</t>
    </r>
  </si>
  <si>
    <r>
      <t>Activity 2:</t>
    </r>
    <r>
      <rPr>
        <sz val="11"/>
        <color theme="1"/>
        <rFont val="Calibri"/>
        <family val="2"/>
        <scheme val="minor"/>
      </rPr>
      <t xml:space="preserve"> Evaluate and implement pathways that are effective at improving access to seeds and clonal material of modern varieties of legumes, cereals , vegetable and forages</t>
    </r>
  </si>
  <si>
    <r>
      <t>Activity 1:</t>
    </r>
    <r>
      <rPr>
        <sz val="11"/>
        <color theme="1"/>
        <rFont val="Calibri"/>
        <family val="2"/>
        <scheme val="minor"/>
      </rPr>
      <t xml:space="preserve"> Assess and iteratively improved crop-livestock combinations from phase 1</t>
    </r>
  </si>
  <si>
    <t>Research Question</t>
  </si>
  <si>
    <t>Means of Verification</t>
  </si>
  <si>
    <t>Assumptions</t>
  </si>
  <si>
    <t>BUDGET</t>
  </si>
  <si>
    <t>Partner 3</t>
  </si>
  <si>
    <t>etc.</t>
  </si>
  <si>
    <t>Partner 4</t>
  </si>
  <si>
    <t>Total</t>
  </si>
  <si>
    <t>Sub-activity 1.1:  Determine performance and farmers preference of crop residue based feed rations for ruminants   in Babati district</t>
  </si>
  <si>
    <t xml:space="preserve">Sub-activity 1.2: Determine performance and farmers preference of rations based on locally available feed resources  for local chickens  in Babati district </t>
  </si>
  <si>
    <t>Sub-activity 2.1: Develop and test community forage  seed/planting materials production; and dissemination pathways to smallholder farmers in Babati district</t>
  </si>
  <si>
    <t>Sub-activity 2.1:  Validate the impact of crop residue based feed rations on milk production in Babati district</t>
  </si>
  <si>
    <t xml:space="preserve">Sub-activity 2.2: Validate the impact of feed rations based on locally available feed resources  on productivivty of local chickens  in Babati district </t>
  </si>
  <si>
    <t>Sub-activity 1.1: Training local partners on feed processing</t>
  </si>
  <si>
    <t xml:space="preserve">Sub-activity 1.3: Determine biomass of dual purpose cereals and legumes on smallholder frams in Babati district </t>
  </si>
  <si>
    <t xml:space="preserve">Sub-activity 2.1: Evaluate and scale out feed processing models through farmers groups </t>
  </si>
  <si>
    <t>On going</t>
  </si>
  <si>
    <t>What is the impact of crop residue feed rations on milk production?</t>
  </si>
  <si>
    <t>What is the impact of feed rations based on local feed resoucres on productivity of local chcikens?</t>
  </si>
  <si>
    <t>How much of nutrients can be derived from different crop residues?</t>
  </si>
  <si>
    <t>Crop residue based feed rations formulated</t>
  </si>
  <si>
    <t>Rations based on locally available feed resources  for local chickens formulated</t>
  </si>
  <si>
    <t>Crop residue yield and quality quantified</t>
  </si>
  <si>
    <t xml:space="preserve">That farmer prefer the new rations </t>
  </si>
  <si>
    <t>That farmer prefer the new rations</t>
  </si>
  <si>
    <t>There are sufficent rains during  the cropping season</t>
  </si>
  <si>
    <t>AR report and PhD Thesis chapter</t>
  </si>
  <si>
    <t>AR report</t>
  </si>
  <si>
    <t>Biomass yields</t>
  </si>
  <si>
    <t xml:space="preserve">Animal yield, variability of production, profitability, </t>
  </si>
  <si>
    <t>Journal publication, Extension brief</t>
  </si>
  <si>
    <t>1 and 1</t>
  </si>
  <si>
    <t xml:space="preserve">1 and 1 </t>
  </si>
  <si>
    <t>Long, Sabillo, Seloto and Hallu</t>
  </si>
  <si>
    <t>ILRI</t>
  </si>
  <si>
    <t>How best can we dilever forage seed/planting materisl to smallholder farmers</t>
  </si>
  <si>
    <t xml:space="preserve">Most promising forage seed delivery pathwau identified </t>
  </si>
  <si>
    <t xml:space="preserve">Sub-activity 1.1: Determine the impact of water contraints (quantity and access) on animal productivity on smalholder farms </t>
  </si>
  <si>
    <t xml:space="preserve">AR report, brochure </t>
  </si>
  <si>
    <t xml:space="preserve">There is demnd for forage seeds and planting materials </t>
  </si>
  <si>
    <t>Capacity to experiment, gender equity, profitability</t>
  </si>
  <si>
    <t>AR report, Extension brief</t>
  </si>
  <si>
    <t>Crop residue based feed rations tested</t>
  </si>
  <si>
    <t>Rations based on locally available feed resources  for local chickens tested</t>
  </si>
  <si>
    <t>AR report, publication</t>
  </si>
  <si>
    <t>Publication, extension brief</t>
  </si>
  <si>
    <t>Can group appaoch catalyse businesses for feed processing?</t>
  </si>
  <si>
    <t xml:space="preserve">Feed processing bussines model developed </t>
  </si>
  <si>
    <t>Report, publication</t>
  </si>
  <si>
    <t>That farmers will be willing to invest in feed processing</t>
  </si>
  <si>
    <t xml:space="preserve">Biomass yield, gender equity, social capital </t>
  </si>
  <si>
    <t xml:space="preserve">Novel crop-forage cropping systems identified </t>
  </si>
  <si>
    <t>That farmers are reponsive to novel approaches</t>
  </si>
  <si>
    <t xml:space="preserve">crop production, biomass yield, fodder prodcutivity, </t>
  </si>
  <si>
    <t xml:space="preserve">Sub-activity 2.1: Integrating forages fit within intensive maize based farming sytems in Babati district </t>
  </si>
  <si>
    <r>
      <t xml:space="preserve">How does the inclusion of forages within alleys of the maize based farming systems improve systems performance? </t>
    </r>
    <r>
      <rPr>
        <sz val="11"/>
        <color rgb="FFFF0000"/>
        <rFont val="Calibri"/>
        <family val="2"/>
        <scheme val="minor"/>
      </rPr>
      <t>[linked to 1.1.3]</t>
    </r>
  </si>
  <si>
    <t>N/A</t>
  </si>
  <si>
    <t>6 farmer groups trained</t>
  </si>
  <si>
    <t xml:space="preserve">That farmers repond to training </t>
  </si>
  <si>
    <t>Training manual</t>
  </si>
  <si>
    <t>How does ad lib water supply affect milk production</t>
  </si>
  <si>
    <t>Effect of water on milk production measured</t>
  </si>
  <si>
    <t xml:space="preserve">That farmers agree to fetch and provide water to animal as per the  trial </t>
  </si>
  <si>
    <t>water quantity, access to water</t>
  </si>
  <si>
    <t>report</t>
  </si>
  <si>
    <t>Long and Hallu</t>
  </si>
  <si>
    <t>Activity 1: Assess and iteratively improved crop-livestock combinations from phase 1</t>
  </si>
  <si>
    <t>Activity 2: Evaluate and implement pathways that are effective at improving access to seeds and clonal material of modern varieties of legumes, cereals , vegetable and forages</t>
  </si>
  <si>
    <t>Sub-activity 1.2: Workshop to to inegrate findings from feed processing gender study</t>
  </si>
  <si>
    <t>Jounal paper drafted</t>
  </si>
  <si>
    <t>Journal paper</t>
  </si>
  <si>
    <t>Paper will be submitted</t>
  </si>
  <si>
    <t xml:space="preserve">Journal paper </t>
  </si>
  <si>
    <t>Arusha</t>
  </si>
  <si>
    <t xml:space="preserve">Research activity </t>
  </si>
  <si>
    <t>Staff time</t>
  </si>
  <si>
    <t>Research scientist</t>
  </si>
  <si>
    <t xml:space="preserve">Technician </t>
  </si>
  <si>
    <t>Phd student</t>
  </si>
  <si>
    <t xml:space="preserve">ICT Charge </t>
  </si>
  <si>
    <t>Space charge</t>
  </si>
  <si>
    <t xml:space="preserve">Reseach coodination </t>
  </si>
  <si>
    <t xml:space="preserve">Grand total </t>
  </si>
  <si>
    <t xml:space="preserve">Total </t>
  </si>
  <si>
    <t>Tota</t>
  </si>
  <si>
    <t>Budget (USD)</t>
  </si>
  <si>
    <t>Activity 1: Roll out promising technologies for soil, land and water management in crops, vegetable and forage systems at four selected sites along an agroecological intensification gradient</t>
  </si>
  <si>
    <t>Sub - activity 1.1: Monitor soil-crop interactions within farming systems interspersed with forage (Concurrently done with forage, vegetable and crop production)</t>
  </si>
  <si>
    <t>Nov '16</t>
  </si>
  <si>
    <t>What are the optimal climate-smart combinations of soil and water management that will enhance crops, forage and vegetable productivity?</t>
  </si>
  <si>
    <t>Seloto, Sabillo, Long and Gallapo</t>
  </si>
  <si>
    <t>World Veg</t>
  </si>
  <si>
    <t>1.1.2.Training of farmer groups on SWC across 4 agroecologies</t>
  </si>
  <si>
    <t>1.1.3. Equipment for 4 sites across agro-ecologies including automated weather station for Gallapo</t>
  </si>
  <si>
    <t>1.1.4.Field assistant on periodic monitoring of runoff and soil moisture measurements</t>
  </si>
  <si>
    <t>1.1.5. Roll out, co-design and mantain of SWC across 4 agro-ecologies</t>
  </si>
  <si>
    <t>Sub-activity 1.2: Assess role of gender and business thinking within farming systems for intensification</t>
  </si>
  <si>
    <t>Assess gender-related and cost-benefit components of water savings, labour use efficiency and crop-forage interactions within a farming system</t>
  </si>
  <si>
    <t>1.2.1.Cost-benefit analysis for viable soil and water management options</t>
  </si>
  <si>
    <t>1.2.2. Survey on profitability and gender dynamics around forages and SWC</t>
  </si>
  <si>
    <t>1.2.3. Participatory surveys, mapping and  SWC interventions around the SI domains across an agro-ecological gradient</t>
  </si>
  <si>
    <t>Sub-activity 1.3: Deploy and roll out a smart irrigation kit for vegetable production</t>
  </si>
  <si>
    <t>Investigate the role of a smart irrigation kit to improve vegetable productivity</t>
  </si>
  <si>
    <t>1.3.1. Demonstrate, train and roll out Smart Agricultural Resources Optimization System (SAROS)</t>
  </si>
  <si>
    <t>1.3.2. Assess water use efficiency and productivity of vegetable varieties within a conventional rotation system</t>
  </si>
  <si>
    <t>1.3.3. Cost-benefit analysis around water and labour savings as well as out-of-season benefits accrued from irrigation options</t>
  </si>
  <si>
    <t xml:space="preserve">Sub-activity 1.1: Link between postharvest management technologies, food waste, and safety of crop (grain and legume) varieties. </t>
  </si>
  <si>
    <t>May/June 2017</t>
  </si>
  <si>
    <t>Feb 2018</t>
  </si>
  <si>
    <t>How effective against food waste and quality-loss are improved storage and drying methods under traditional farmers' practices, varieties and land scape</t>
  </si>
  <si>
    <t>On-going experiment with farmers</t>
  </si>
  <si>
    <t>Data and progress report</t>
  </si>
  <si>
    <t>Varieties of interest exist in all the experimental gradients</t>
  </si>
  <si>
    <t>Food security (Food availability)</t>
  </si>
  <si>
    <t>Number of technologies under field testing as a result of USG assistance</t>
  </si>
  <si>
    <t>2 technologies</t>
  </si>
  <si>
    <t>Percent grain loss; aflatoxin content (ppb)</t>
  </si>
  <si>
    <t>at least 50% reduction in food loss (from baseline figures); 95%  household food has aflatoxin levels &lt; 10ppb</t>
  </si>
  <si>
    <t xml:space="preserve"> Long, Sabilo, Seloto and Halu</t>
  </si>
  <si>
    <t>Jan 2017</t>
  </si>
  <si>
    <t>May 2018</t>
  </si>
  <si>
    <t>B4</t>
  </si>
  <si>
    <t>Survey completed</t>
  </si>
  <si>
    <t>Farmers have access to the postharvest technologies</t>
  </si>
  <si>
    <t>Household labour input</t>
  </si>
  <si>
    <t>Household willingness to intensify</t>
  </si>
  <si>
    <r>
      <t>Output:</t>
    </r>
    <r>
      <rPr>
        <sz val="11"/>
        <color theme="1"/>
        <rFont val="Calibri"/>
        <family val="2"/>
        <scheme val="minor"/>
      </rPr>
      <t xml:space="preserve"> </t>
    </r>
    <r>
      <rPr>
        <sz val="11"/>
        <color theme="1"/>
        <rFont val="Calibri"/>
        <family val="2"/>
        <scheme val="minor"/>
      </rPr>
      <t>Nutritional quality due to increased accessibility and use of nutrient-dense crops by farmers improved.</t>
    </r>
  </si>
  <si>
    <t>Sub-activity 1.1: Test for adaptation, storability and food quality of Quality Protein Maize (QPM) across land scape</t>
  </si>
  <si>
    <t>Nov 2017</t>
  </si>
  <si>
    <t>Sept 2018</t>
  </si>
  <si>
    <t>Different QPM varieties planted and harvested for home use by farmers</t>
  </si>
  <si>
    <t xml:space="preserve">Good croping season to enable farmers cultivate QPM during the season </t>
  </si>
  <si>
    <t>Crop production (kg/ha); Food untilization and nutrition</t>
  </si>
  <si>
    <t>5 technologies tested (2 varieties; 2 storage and utilization technologies; fertilizer)</t>
  </si>
  <si>
    <t>Consumable grain yield (kg/ha); percent nutrient content (starch, protein, fat); Percent flour yield (flour/maizer conversion ratio); Percent grain loss; aflatoxin content (ppb)</t>
  </si>
  <si>
    <t>Consumable grain yield (8-10 t/ha); percent nutrient content (%starch=, %protein=13, %fat); percent flour yield (flour/maizer conversion ratio &gt;0.67) Percent grain loss&lt;5; aflatoxin content (&lt; 10 ppb)</t>
  </si>
  <si>
    <t>Babati; Kiteto</t>
  </si>
  <si>
    <t>SARI</t>
  </si>
  <si>
    <t>Sub - activity 1.1: Conduct on-farm trials with diagnostic tools to assess constraints on soil productivity</t>
  </si>
  <si>
    <t>Nov. 16</t>
  </si>
  <si>
    <t>Sept.17</t>
  </si>
  <si>
    <t>What is the potential of the site specific diagnostic tools to inform soil constraints on productivity within smallholder farming systems?</t>
  </si>
  <si>
    <t>Atleast 50 farmers in AR-NAFAKA include a treatment guided by Site-Specific recommendation</t>
  </si>
  <si>
    <t>Progress Reports</t>
  </si>
  <si>
    <t>AR-Nafaka continues</t>
  </si>
  <si>
    <t>Productivity, Profitability</t>
  </si>
  <si>
    <t>Area under improved practice</t>
  </si>
  <si>
    <t>5 ha under GAP with site-specific recommendation</t>
  </si>
  <si>
    <t>Seloto, Sabilo, Hallu</t>
  </si>
  <si>
    <t xml:space="preserve">Sub-activity 1.2: Assess the benefits of innovative approaches addressing the legume component within maize-based cropping system to increase productivity  </t>
  </si>
  <si>
    <t>How does the utilization of innovative methods for integration of legumes improve economic benefits of the current farming system?</t>
  </si>
  <si>
    <t>An on-farm trial, repeated in each of 3 eco-zones, succesfully implemented</t>
  </si>
  <si>
    <t>Productivity, Profitability, Nutrition</t>
  </si>
  <si>
    <t>New technologies introduced</t>
  </si>
  <si>
    <t>3 new technologies introduced and tested</t>
  </si>
  <si>
    <t>Seloto, Sabilo, Orngadida</t>
  </si>
  <si>
    <t>Sub-activity 1.3: conduct an on-farm trial to assess potential and benefits of increasing cropping cycles through integration with vegetable</t>
  </si>
  <si>
    <t>How can multiple croppings annually involving sequencing maize/legume intercropping with vegetables increase farm productivity and profitability</t>
  </si>
  <si>
    <t xml:space="preserve">An on-farm trial succesfullay implemented in 2 farmer fields within the Medium elevation high rainfall ecozone. </t>
  </si>
  <si>
    <t>Farmers have access to off-season water to irrigate vegetables</t>
  </si>
  <si>
    <t>2 new technologies introduced and tested</t>
  </si>
  <si>
    <t>Seloto</t>
  </si>
  <si>
    <t>Sub-activity 2.1: Train farmers on GAP integrating also beans and link them to bean seed suppliers</t>
  </si>
  <si>
    <t>One field day</t>
  </si>
  <si>
    <t>Number of farmers trained</t>
  </si>
  <si>
    <t>100 farmers trained</t>
  </si>
  <si>
    <t>Sub-activity 2.2: Train extension personell on soil Testing using SoilDoc test kit</t>
  </si>
  <si>
    <t>Training</t>
  </si>
  <si>
    <t>Number of district and village extension staff trained</t>
  </si>
  <si>
    <t>7 extension staff trained</t>
  </si>
  <si>
    <t>All</t>
  </si>
  <si>
    <t xml:space="preserve">Sub-activity 2.3: Identification of potential dissemination partners, and analysis of their agronomic needs </t>
  </si>
  <si>
    <t xml:space="preserve">Who are the key dissemination partners for GAP to speed scaling up of crop-livestock SI technologies </t>
  </si>
  <si>
    <t>Meetings with partners</t>
  </si>
  <si>
    <t>Number of meetings with parners</t>
  </si>
  <si>
    <t>2 potential partners identified</t>
  </si>
  <si>
    <t>Sub-activity 2.1: Evaluation of technology performance with farmers</t>
  </si>
  <si>
    <t>what are the choice SI technologies that increase yield and profitability and what are farmer considerations of their social and human domains</t>
  </si>
  <si>
    <t>4 field day (one in each AR village)</t>
  </si>
  <si>
    <t>Productiivity, profitability, social, human</t>
  </si>
  <si>
    <t>200 farmers trained</t>
  </si>
  <si>
    <r>
      <rPr>
        <b/>
        <sz val="11"/>
        <color theme="1"/>
        <rFont val="Calibri"/>
        <family val="2"/>
        <scheme val="minor"/>
      </rPr>
      <t>Sub - activity 1.1:</t>
    </r>
    <r>
      <rPr>
        <sz val="11"/>
        <color theme="1"/>
        <rFont val="Calibri"/>
        <family val="2"/>
        <scheme val="minor"/>
      </rPr>
      <t xml:space="preserve">Promote improved agronomic practices (healthy seed and seedling systems, grafted pathogen-free seedlings, bio-chemicals (bio-pesticides, fertilizers,Integrated crop and pest management practices) that are best suited for vegetable production, appropriate and environmentally sustainable integrated pest management packages. </t>
    </r>
    <r>
      <rPr>
        <b/>
        <i/>
        <sz val="11"/>
        <color theme="1"/>
        <rFont val="Calibri"/>
        <family val="2"/>
        <scheme val="minor"/>
      </rPr>
      <t>Parters: WorlVeg, CIAT, Nafaka</t>
    </r>
  </si>
  <si>
    <t>November, 2016</t>
  </si>
  <si>
    <t>December, 2017</t>
  </si>
  <si>
    <t>What are the optimum integrated crop-livestock technologies that can increase allocative efficiency under smallholder production systems?</t>
  </si>
  <si>
    <t>Atleast 250 farmers trained on GAP by december, 2017 by World Veg, Aleast 300 farmers reached by Catholic Relief services(CRS). Vegetable seed kits distributed to new recruited farmers</t>
  </si>
  <si>
    <t>Farmer training Reports, Other reports</t>
  </si>
  <si>
    <t>Number of elite vegetables grown, Crop production in kg/ha(yield), Quantity of bio-chemicals, fertilizers, manure used, Number of farmers trained.</t>
  </si>
  <si>
    <t>Number of hectares under good agronomic  practices (GAP),           Number of farmers  who have applied good agronomic practices, Number of women and youth using GAP, Number of farmer groups/partners participating in training</t>
  </si>
  <si>
    <t>10 hectares of land under GAP,          Atleast 200 farmers participating in demonstration trials, 0ver 40% of women and youth participating</t>
  </si>
  <si>
    <t>Success story</t>
  </si>
  <si>
    <t>Atleast one success story</t>
  </si>
  <si>
    <t>Matufa, Seloto, Bermi, Galapo and Shaurimoyo and new villages TBD</t>
  </si>
  <si>
    <r>
      <rPr>
        <b/>
        <sz val="11"/>
        <color theme="1"/>
        <rFont val="Calibri"/>
        <family val="2"/>
        <scheme val="minor"/>
      </rPr>
      <t>Sub-activity 1.2:</t>
    </r>
    <r>
      <rPr>
        <sz val="11"/>
        <color theme="1"/>
        <rFont val="Calibri"/>
        <family val="2"/>
        <scheme val="minor"/>
      </rPr>
      <t>Integrated vegetable-poultry activities (trials) and designing low cost feed rations and training farmers to prepare them</t>
    </r>
  </si>
  <si>
    <t>One Msc student to study vegetable-poultry production system, Atleast two technologies developed (e.g feed rations) for enhanced optimal nutrient recycling of vegetable-poultry integration in the farming system        Atleast 10 training sessions conducted</t>
  </si>
  <si>
    <t xml:space="preserve">Msc student on board , Training reports                                   </t>
  </si>
  <si>
    <t>Number of farmers trained, Types of feed rations designed. Poultry growth rate, number of birds</t>
  </si>
  <si>
    <t>Number of farmers(male or female) trained</t>
  </si>
  <si>
    <t>Atleast 200 farmers trained, Atleast 3 affordable feed rations prepared for scaling</t>
  </si>
  <si>
    <t>Success story           Journal publication</t>
  </si>
  <si>
    <t>Atleast one success story and Journal publication</t>
  </si>
  <si>
    <t xml:space="preserve"> Seloto, Galapo </t>
  </si>
  <si>
    <t>CIAT</t>
  </si>
  <si>
    <r>
      <rPr>
        <b/>
        <sz val="11"/>
        <rFont val="Calibri"/>
        <family val="2"/>
        <scheme val="minor"/>
      </rPr>
      <t>Sub-activity 1.3:</t>
    </r>
    <r>
      <rPr>
        <sz val="11"/>
        <rFont val="Calibri"/>
        <family val="2"/>
        <scheme val="minor"/>
      </rPr>
      <t xml:space="preserve">  Conduct an on-farm trial to assess potential and benefits of increasing cropping cycles through integration with vegetables.</t>
    </r>
    <r>
      <rPr>
        <b/>
        <i/>
        <sz val="11"/>
        <rFont val="Calibri"/>
        <family val="2"/>
        <scheme val="minor"/>
      </rPr>
      <t xml:space="preserve"> Parters: WorlVeg, CIAT, Nafaka</t>
    </r>
  </si>
  <si>
    <t>October, 2017</t>
  </si>
  <si>
    <t>September, 2017</t>
  </si>
  <si>
    <t>How can multiple croppings annually involving sequencing maize/legume intercropping with vegetables increase farm productivity and profitability?</t>
  </si>
  <si>
    <t>Seloto and Galapo</t>
  </si>
  <si>
    <t>Atleast 4 demonstrations trials established in each village.</t>
  </si>
  <si>
    <t>Reports in CKAN,Photos of demonstration fields</t>
  </si>
  <si>
    <t xml:space="preserve"> Crop production in kg/ha(yield), Quantity of bio-chemicals, fertilizers, manure used, </t>
  </si>
  <si>
    <t>Number of Trainers farmers trained, Number of producer organisations or groups participating</t>
  </si>
  <si>
    <t>Atleast 300 farmers trained, Atleast 5 farmer groups participate, Atleast 3 private and government isntitution participate or benefit</t>
  </si>
  <si>
    <t>August, 2017</t>
  </si>
  <si>
    <t>Atleast 3 field days organised, Atleast one exchange  visit/ participating in Nanenane or R4D platforms</t>
  </si>
  <si>
    <t>Photos and videos of the fieldays, reports. Field reports</t>
  </si>
  <si>
    <t>Number of farmers participating in field days by gender</t>
  </si>
  <si>
    <t>Number of farmers participating in field days, Number of producer organisations, private and public institutions participating</t>
  </si>
  <si>
    <t>Atleast 300 farmers participating in field days, Atleast 3 private and government institutions participate in organised fielddays/exchange visits</t>
  </si>
  <si>
    <t>Worldveg</t>
  </si>
  <si>
    <r>
      <rPr>
        <b/>
        <sz val="11"/>
        <color theme="1"/>
        <rFont val="Calibri"/>
        <family val="2"/>
        <scheme val="minor"/>
      </rPr>
      <t xml:space="preserve">Sub-activity 1.4: </t>
    </r>
    <r>
      <rPr>
        <sz val="11"/>
        <color theme="1"/>
        <rFont val="Calibri"/>
        <family val="2"/>
        <scheme val="minor"/>
      </rPr>
      <t xml:space="preserve">Establish demonstration trials, land preparation, nursery establishment, mobile gardens in the project areas  (Will potentially introduce new promising vegetable varieties such as African nightshade and ethiopian mustard that will be tested)-(Includes seed and seedling treatment) trials, field demonstration data collection and related field validation visits). </t>
    </r>
    <r>
      <rPr>
        <b/>
        <i/>
        <sz val="11"/>
        <color theme="1"/>
        <rFont val="Calibri"/>
        <family val="2"/>
        <scheme val="minor"/>
      </rPr>
      <t>Parters: WorlVeg, Nafaka</t>
    </r>
  </si>
  <si>
    <r>
      <t xml:space="preserve">Sub-activity 1.5: Organize the farmer fieldays, farmer exchange visits for knowledge sharing and participatory variety selection. Including organizing and facilitating project joint planning and feedback meeting. 
</t>
    </r>
    <r>
      <rPr>
        <b/>
        <i/>
        <sz val="11"/>
        <color theme="1"/>
        <rFont val="Calibri"/>
        <family val="2"/>
        <scheme val="minor"/>
      </rPr>
      <t>Parters: WorlVeg, Nafaka</t>
    </r>
  </si>
  <si>
    <t>CIAT-Job</t>
  </si>
  <si>
    <t>ILRI-Ben</t>
  </si>
  <si>
    <t>World Veg-Justus</t>
  </si>
  <si>
    <r>
      <rPr>
        <b/>
        <sz val="11"/>
        <color theme="1"/>
        <rFont val="Calibri"/>
        <family val="2"/>
        <scheme val="minor"/>
      </rPr>
      <t>Sub-activity 2.1:</t>
    </r>
    <r>
      <rPr>
        <sz val="11"/>
        <color theme="1"/>
        <rFont val="Calibri"/>
        <family val="2"/>
        <scheme val="minor"/>
      </rPr>
      <t xml:space="preserve"> Assess efficient water application on vegetables under standard macro-irrigation practices of farmers (such as drip irrigation techniques or smart irrigation kit for deployment on small areas of land) to ensure water use efficiency in vegetable production in Babati. </t>
    </r>
    <r>
      <rPr>
        <b/>
        <i/>
        <sz val="11"/>
        <color theme="1"/>
        <rFont val="Calibri"/>
        <family val="2"/>
        <scheme val="minor"/>
      </rPr>
      <t>Parters: WorlVeg, CIAT</t>
    </r>
  </si>
  <si>
    <t>January, 2017</t>
  </si>
  <si>
    <t xml:space="preserve"> Considering differing agro-ecologies and weather variability, what are the options for sustainably balancing natural resource use versus maximizing livelihoods from household to community scale?</t>
  </si>
  <si>
    <t xml:space="preserve">At least two cost-effective screenhouses established with micro-irrigation facilities            At least 1 cost effective irrigation practices introduced and adopted by beneficiaries </t>
  </si>
  <si>
    <t>Project monitoring reports, Data available in CKAN</t>
  </si>
  <si>
    <t>Water quality, Water use efficiency</t>
  </si>
  <si>
    <t>Number of farmers participating in water conservation for vegetable production    Number of producer organisations, private and public institutions participating(providers of irrigation facilities)</t>
  </si>
  <si>
    <t>At least 250 farmers applying simple irrigation technologies in their farmers      Atleast 150 farmers reached by Africa rising Nafaka program</t>
  </si>
  <si>
    <t>One draft journal paper/draft manuscript on water use efficiency and vegetable production</t>
  </si>
  <si>
    <t>WorldVeg-Justus</t>
  </si>
  <si>
    <t>CIAT-Fred</t>
  </si>
  <si>
    <r>
      <rPr>
        <b/>
        <sz val="11"/>
        <color theme="1"/>
        <rFont val="Calibri"/>
        <family val="2"/>
        <scheme val="minor"/>
      </rPr>
      <t>Sub - activity 1.1:</t>
    </r>
    <r>
      <rPr>
        <sz val="11"/>
        <color theme="1"/>
        <rFont val="Calibri"/>
        <family val="2"/>
        <scheme val="minor"/>
      </rPr>
      <t xml:space="preserve"> Promote nutritional education on the need for increased consumption of vegetables. Through creating nutrition awareness messages of consumining different vegetables including those in Africa Rising project (including preparing fact sheets, schools, hospitals etc). </t>
    </r>
    <r>
      <rPr>
        <b/>
        <i/>
        <sz val="11"/>
        <color theme="1"/>
        <rFont val="Calibri"/>
        <family val="2"/>
        <scheme val="minor"/>
      </rPr>
      <t>Parters: WorlVeg, Nafaka</t>
    </r>
  </si>
  <si>
    <t>February, 2017</t>
  </si>
  <si>
    <t>April,2017</t>
  </si>
  <si>
    <t>1. Under what condition(s) does adoption of crop and fodder diversification and postharvest technologies lead to improved food and nutrition security and the safety of farm households?</t>
  </si>
  <si>
    <t xml:space="preserve">At least 2 sensitization meeting on safe water for irrigation and consumption of nutritional vegetables conducted to farmers and other stakeholders in AR project sites in Babati                                               </t>
  </si>
  <si>
    <t>Training reports</t>
  </si>
  <si>
    <t>Number of households  trained on the need to increase consumption of vegetables</t>
  </si>
  <si>
    <t>Food security(Number of foods consumed or food expenditure).                Nutritional status of the households</t>
  </si>
  <si>
    <t xml:space="preserve">Atleast 300 households trained across the villages in the action sites and become  aware of nutritional importance of vegetable consumption </t>
  </si>
  <si>
    <t>Matufa, Seloto, Bermi, Galapo and Shaurimoyo and one more village TBD</t>
  </si>
  <si>
    <t>World veg</t>
  </si>
  <si>
    <r>
      <rPr>
        <b/>
        <sz val="11"/>
        <color theme="1"/>
        <rFont val="Calibri"/>
        <family val="2"/>
        <scheme val="minor"/>
      </rPr>
      <t xml:space="preserve">Sub-activity 1.1: </t>
    </r>
    <r>
      <rPr>
        <sz val="11"/>
        <color theme="1"/>
        <rFont val="Calibri"/>
        <family val="2"/>
        <scheme val="minor"/>
      </rPr>
      <t xml:space="preserve"> Establish demonstration of simple and rapid cooling methods (e.g., evaporative cooling with Zero Energy Cool Chambers) for vegetables, modified atmosphere packaging (MAP) for short term extension of shelf-life of  leafy vegetables and plastic crates for tomatoes and simple solar drying technologies (Similar protocal will be used in Mali-WCA). </t>
    </r>
    <r>
      <rPr>
        <b/>
        <i/>
        <sz val="11"/>
        <color theme="1"/>
        <rFont val="Calibri"/>
        <family val="2"/>
        <scheme val="minor"/>
      </rPr>
      <t>Parters: WorlVeg, Nafaka</t>
    </r>
  </si>
  <si>
    <t>March, 2017</t>
  </si>
  <si>
    <t>Under what condition(s) does adoption of crop and fodder diversification and postharvest technologies lead to improved food and nutrition security and the safety of farm households?</t>
  </si>
  <si>
    <t xml:space="preserve">Atleast one Zero Energy Cooling Chambers (ZECC) per village, Atleast 200 farmers using ZECC and MAP.              Atleat one shelter per village     Atleast one solar drier per village </t>
  </si>
  <si>
    <t>Report, Data available in CKAN</t>
  </si>
  <si>
    <t xml:space="preserve"> Quantity of vegetables stored in the the ZECC and transported to the market via plastic crates</t>
  </si>
  <si>
    <t xml:space="preserve">Number of famers using ZECC, MAP, solar driers. Number of using plastic crates for tomatoes, Number of post harvest technologgies tested                       </t>
  </si>
  <si>
    <t>Atleast 200 farmers using post harvest tecnologies(ZECC) and MAP and solar driers</t>
  </si>
  <si>
    <t>Draft regional manuscript( Mali and Tanzania)</t>
  </si>
  <si>
    <t>One draft regional manuscript( Mali and Tanzania)</t>
  </si>
  <si>
    <t>Matufa, Seloto, Bermi, Galapo and Shaurimoyo</t>
  </si>
  <si>
    <r>
      <rPr>
        <b/>
        <sz val="11"/>
        <color theme="1"/>
        <rFont val="Calibri"/>
        <family val="2"/>
        <scheme val="minor"/>
      </rPr>
      <t>Sub-activity 1.2:</t>
    </r>
    <r>
      <rPr>
        <sz val="11"/>
        <color theme="1"/>
        <rFont val="Calibri"/>
        <family val="2"/>
        <scheme val="minor"/>
      </rPr>
      <t xml:space="preserve"> Conduct post-harvest handling  training of beneficiary farmers and linking them to processors and better storage options to increase shelf life of vegetables. </t>
    </r>
    <r>
      <rPr>
        <b/>
        <sz val="11"/>
        <color theme="1"/>
        <rFont val="Calibri"/>
        <family val="2"/>
        <scheme val="minor"/>
      </rPr>
      <t>Parters: WorlVeg, Nafaka</t>
    </r>
  </si>
  <si>
    <t>June, 2017</t>
  </si>
  <si>
    <t xml:space="preserve"> • At least 150 additional farmers trained on post-harvest handling &amp; processing, market linkages, business and entrepreneurship skills and utilize the knowledge to enhance year-round availability of produce for sale and home consumption.                                                          • Number of farm families are aware of tested and validated post-harvest handling practices </t>
  </si>
  <si>
    <t xml:space="preserve">Training Reports </t>
  </si>
  <si>
    <t>Number of farmers participating, Number of farmer organisation, private and public institutions involved in the training</t>
  </si>
  <si>
    <t xml:space="preserve">At least 150 additional farmers become aware and receive training on post-harvest handling &amp; processing.             At list 100  farm households are aware of tested and validated post-harvest handling practices that add value to produce and improve shelf-life adopted following their exposure </t>
  </si>
  <si>
    <t xml:space="preserve">Matufa, Seloto, Bermi, Galapo and Shaurimoyo </t>
  </si>
  <si>
    <t>WorldVeg-Justus/JP</t>
  </si>
  <si>
    <t>Sub - activity 1.1: Test and release improved stress (drought, heat,  pest and disease tolernat) resilient and nutrient dense maize varieties in combination with GAP/Fretilizer/water and soil management technologies</t>
  </si>
  <si>
    <t>Nov, 2016</t>
  </si>
  <si>
    <t>Sept, 2017</t>
  </si>
  <si>
    <t xml:space="preserve">Percent increase in maize grain yield </t>
  </si>
  <si>
    <t>Crop production kg/ha/yr</t>
  </si>
  <si>
    <t>ILRI, CIAT, SELIAN</t>
  </si>
  <si>
    <t>Sub-activity 1.2: Test and release improved maize varieties (dual purpose maize) for adabtability in Babati and suitability as folder crop for livestock</t>
  </si>
  <si>
    <t xml:space="preserve">Percent increase in maize biomas yield </t>
  </si>
  <si>
    <t>Fodder productivity</t>
  </si>
  <si>
    <t>Sub-activity 2.1: Assess effectiveness of existing maize seed delivery systems and develop ways to improve the systems for easy access to improved maize seed</t>
  </si>
  <si>
    <t>Number of existing  effective pathways for maize seed delivery identified</t>
  </si>
  <si>
    <t>Sub-activity 2.2: Establish an effective seed delivery network on effective seed delivery model for maize</t>
  </si>
  <si>
    <t>Number of seed distribution actors trained</t>
  </si>
  <si>
    <t>MERU AGRO, AMINATA, AVRDC, SELIAN</t>
  </si>
  <si>
    <t>Sub-activity 2.3: Develop recommendations on effective seed delivery systems model for maize suitable for rural farming communities</t>
  </si>
  <si>
    <t>recommendations developed for use</t>
  </si>
  <si>
    <t xml:space="preserve">Sub-activity 1.2: Impact of new postharvest technologies on income,  family labour and farmers' willingness to intensify </t>
  </si>
  <si>
    <r>
      <rPr>
        <b/>
        <sz val="11"/>
        <color theme="1"/>
        <rFont val="Calibri"/>
        <family val="2"/>
        <scheme val="minor"/>
      </rPr>
      <t>Sub-activity 3.1:</t>
    </r>
    <r>
      <rPr>
        <sz val="11"/>
        <color theme="1"/>
        <rFont val="Calibri"/>
        <family val="2"/>
        <scheme val="minor"/>
      </rPr>
      <t xml:space="preserve"> Support and strengthen existing vegetable producing farmer groups through training on group dynamics, record keeping, leadership and conflict resolution for effective performance of the groups and help take agriculture as a business and link farmers to markets. </t>
    </r>
    <r>
      <rPr>
        <b/>
        <i/>
        <sz val="11"/>
        <color theme="1"/>
        <rFont val="Calibri"/>
        <family val="2"/>
        <scheme val="minor"/>
      </rPr>
      <t>Parters: WorlVeg, Nafaka</t>
    </r>
  </si>
  <si>
    <t>What collective-action approaches, when deployed, enhance the development of SI technologies in a sustainable manner and facilitate a reliable supply of high quality produce to markets?</t>
  </si>
  <si>
    <t xml:space="preserve"> • At least 150 additional farmers trained on group dynamics/leadership and conflict resolutions and how to use collecting action to access high value vegetable markets.   </t>
  </si>
  <si>
    <t>Training Reports,FGD report with number of farmers participating</t>
  </si>
  <si>
    <t>Collective action/social capital</t>
  </si>
  <si>
    <t>Number of farmers trained.           Number of farmer organisation, private and public institutions involved in the training</t>
  </si>
  <si>
    <t xml:space="preserve"> • At least 150 additional farmers trained on group dynamics/leadership and conflict resolutions and how to use collecting action to access high value vegetable markets</t>
  </si>
  <si>
    <t xml:space="preserve">Journal publication </t>
  </si>
  <si>
    <t>One journal publication on collective action on vegetable marketing and production.</t>
  </si>
  <si>
    <r>
      <rPr>
        <b/>
        <sz val="11"/>
        <color theme="1"/>
        <rFont val="Calibri"/>
        <family val="2"/>
        <scheme val="minor"/>
      </rPr>
      <t>Sub - activity 1.1:</t>
    </r>
    <r>
      <rPr>
        <sz val="11"/>
        <color theme="1"/>
        <rFont val="Calibri"/>
        <family val="2"/>
        <scheme val="minor"/>
      </rPr>
      <t xml:space="preserve"> Conduct cost-benefit analysis of technological packages evaluated to   assess the costs and returns of each promoted technology and compare results of new technologies with farmer standard practices. </t>
    </r>
    <r>
      <rPr>
        <b/>
        <i/>
        <sz val="11"/>
        <color theme="1"/>
        <rFont val="Calibri"/>
        <family val="2"/>
        <scheme val="minor"/>
      </rPr>
      <t>Parters: WorlVeg, Nafaka</t>
    </r>
  </si>
  <si>
    <t>September,2017</t>
  </si>
  <si>
    <t xml:space="preserve">Cost and returns analysis report  </t>
  </si>
  <si>
    <t>Cost and returns analysis data in CKAN, CBA report in Wiki</t>
  </si>
  <si>
    <t>Crop production/yield,  profitability and input use intensity</t>
  </si>
  <si>
    <t>Extension brief drafted</t>
  </si>
  <si>
    <t>One extension brief drafted</t>
  </si>
  <si>
    <r>
      <rPr>
        <b/>
        <sz val="11"/>
        <rFont val="Calibri"/>
        <family val="2"/>
        <scheme val="minor"/>
      </rPr>
      <t>Sub-activity 1.2:</t>
    </r>
    <r>
      <rPr>
        <sz val="11"/>
        <rFont val="Calibri"/>
        <family val="2"/>
        <scheme val="minor"/>
      </rPr>
      <t xml:space="preserve"> Conduct study on gender and vegetable production and trade. </t>
    </r>
    <r>
      <rPr>
        <b/>
        <sz val="11"/>
        <rFont val="Calibri"/>
        <family val="2"/>
        <scheme val="minor"/>
      </rPr>
      <t>Parters: WorlVeg, IITA, Nafaka.</t>
    </r>
  </si>
  <si>
    <t xml:space="preserve"> How do gender, and formal and informal arrangements from household to community levels influence sustainable and equitable access to and use of land and water for production and how can these be improved?</t>
  </si>
  <si>
    <t xml:space="preserve">One Msc student has already been identified to work with Africa Rising gender specialist and World Veg scientist </t>
  </si>
  <si>
    <t>Data available in CKAN, Msc thesis report</t>
  </si>
  <si>
    <t>Gender equity</t>
  </si>
  <si>
    <t>Conference/workshop paper drafted</t>
  </si>
  <si>
    <t>Atleast one conference paper drafted</t>
  </si>
  <si>
    <t>Sub-total</t>
  </si>
  <si>
    <t>World-Veg- Justus/JP</t>
  </si>
  <si>
    <t>Partners</t>
  </si>
  <si>
    <t xml:space="preserve">ILRI, CIAT, SARI, World Veg, DAICO, IITA, </t>
  </si>
  <si>
    <t>ILRI, CIAT, SARI, World Veg, DAICO, IITA, others</t>
  </si>
  <si>
    <t>Budget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</si>
</sst>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_);_(* \(#,##0\);_(* &quot;-&quot;??_);_(@_)"/>
    <numFmt numFmtId="165" formatCode="_(* #,##0.0_);_(* \(#,##0.0\);_(* &quot;-&quot;??_);_(@_)"/>
  </numFmts>
  <fonts count="21" x14ac:knownFonts="1">
    <font>
      <sz val="11"/>
      <color theme="1"/>
      <name val="Calibri"/>
      <family val="2"/>
      <scheme val="minor"/>
    </font>
    <font>
      <b/>
      <sz val="11"/>
      <color theme="1"/>
      <name val="Calibri"/>
      <family val="2"/>
      <scheme val="minor"/>
    </font>
    <font>
      <b/>
      <sz val="14"/>
      <color theme="1"/>
      <name val="Calibri"/>
      <family val="2"/>
      <scheme val="minor"/>
    </font>
    <font>
      <i/>
      <sz val="11"/>
      <color theme="1"/>
      <name val="Calibri"/>
      <family val="2"/>
      <scheme val="minor"/>
    </font>
    <font>
      <b/>
      <i/>
      <sz val="11"/>
      <color theme="1"/>
      <name val="Calibri"/>
      <family val="2"/>
      <scheme val="minor"/>
    </font>
    <font>
      <sz val="11"/>
      <color theme="1"/>
      <name val="Calibri"/>
      <family val="2"/>
      <scheme val="minor"/>
    </font>
    <font>
      <sz val="11"/>
      <color rgb="FF006100"/>
      <name val="Calibri"/>
      <family val="2"/>
      <scheme val="minor"/>
    </font>
    <font>
      <sz val="11"/>
      <color rgb="FF9C6500"/>
      <name val="Calibri"/>
      <family val="2"/>
      <scheme val="minor"/>
    </font>
    <font>
      <sz val="11"/>
      <color rgb="FFFF0000"/>
      <name val="Calibri"/>
      <family val="2"/>
      <scheme val="minor"/>
    </font>
    <font>
      <sz val="11"/>
      <color rgb="FF0070C0"/>
      <name val="Calibri"/>
      <family val="2"/>
      <scheme val="minor"/>
    </font>
    <font>
      <b/>
      <sz val="9"/>
      <color indexed="81"/>
      <name val="Tahoma"/>
      <family val="2"/>
    </font>
    <font>
      <sz val="9"/>
      <color indexed="81"/>
      <name val="Tahoma"/>
      <family val="2"/>
    </font>
    <font>
      <sz val="11"/>
      <color rgb="FF000000"/>
      <name val="Calibri"/>
      <family val="2"/>
      <scheme val="minor"/>
    </font>
    <font>
      <sz val="10"/>
      <color theme="1"/>
      <name val="Calibri"/>
      <family val="2"/>
      <scheme val="minor"/>
    </font>
    <font>
      <sz val="11"/>
      <name val="Calibri"/>
      <family val="2"/>
      <scheme val="minor"/>
    </font>
    <font>
      <b/>
      <sz val="11"/>
      <name val="Calibri"/>
      <family val="2"/>
      <scheme val="minor"/>
    </font>
    <font>
      <b/>
      <i/>
      <sz val="11"/>
      <name val="Calibri"/>
      <family val="2"/>
      <scheme val="minor"/>
    </font>
    <font>
      <sz val="11"/>
      <color rgb="FF000000"/>
      <name val="Times New Roman"/>
      <family val="1"/>
    </font>
    <font>
      <b/>
      <sz val="18"/>
      <color theme="1"/>
      <name val="Calibri"/>
      <family val="2"/>
      <scheme val="minor"/>
    </font>
    <font>
      <b/>
      <sz val="12"/>
      <color theme="1"/>
      <name val="Calibri"/>
      <family val="2"/>
      <scheme val="minor"/>
    </font>
    <font>
      <sz val="12"/>
      <color theme="1"/>
      <name val="Calibri"/>
      <family val="2"/>
      <scheme val="minor"/>
    </font>
  </fonts>
  <fills count="14">
    <fill>
      <patternFill patternType="none"/>
    </fill>
    <fill>
      <patternFill patternType="gray125"/>
    </fill>
    <fill>
      <patternFill patternType="solid">
        <fgColor rgb="FFDAEEF3"/>
        <bgColor indexed="64"/>
      </patternFill>
    </fill>
    <fill>
      <patternFill patternType="solid">
        <fgColor rgb="FFFABF8F"/>
        <bgColor indexed="64"/>
      </patternFill>
    </fill>
    <fill>
      <patternFill patternType="solid">
        <fgColor rgb="FFFFFF00"/>
        <bgColor indexed="64"/>
      </patternFill>
    </fill>
    <fill>
      <patternFill patternType="solid">
        <fgColor rgb="FFC2D69B"/>
        <bgColor indexed="64"/>
      </patternFill>
    </fill>
    <fill>
      <patternFill patternType="solid">
        <fgColor theme="0"/>
        <bgColor indexed="64"/>
      </patternFill>
    </fill>
    <fill>
      <patternFill patternType="solid">
        <fgColor theme="2"/>
        <bgColor indexed="64"/>
      </patternFill>
    </fill>
    <fill>
      <patternFill patternType="solid">
        <fgColor rgb="FFC6EFCE"/>
      </patternFill>
    </fill>
    <fill>
      <patternFill patternType="solid">
        <fgColor rgb="FFFFEB9C"/>
      </patternFill>
    </fill>
    <fill>
      <patternFill patternType="solid">
        <fgColor rgb="FF00B0F0"/>
        <bgColor indexed="64"/>
      </patternFill>
    </fill>
    <fill>
      <patternFill patternType="solid">
        <fgColor rgb="FF92D050"/>
        <bgColor indexed="64"/>
      </patternFill>
    </fill>
    <fill>
      <patternFill patternType="solid">
        <fgColor theme="6" tint="0.39997558519241921"/>
        <bgColor indexed="64"/>
      </patternFill>
    </fill>
    <fill>
      <patternFill patternType="solid">
        <fgColor theme="0" tint="-4.9989318521683403E-2"/>
        <bgColor indexed="64"/>
      </patternFill>
    </fill>
  </fills>
  <borders count="1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s>
  <cellStyleXfs count="4">
    <xf numFmtId="0" fontId="0" fillId="0" borderId="0"/>
    <xf numFmtId="43" fontId="5" fillId="0" borderId="0" applyFont="0" applyFill="0" applyBorder="0" applyAlignment="0" applyProtection="0"/>
    <xf numFmtId="0" fontId="6" fillId="8" borderId="0" applyNumberFormat="0" applyBorder="0" applyAlignment="0" applyProtection="0"/>
    <xf numFmtId="0" fontId="7" fillId="9" borderId="0" applyNumberFormat="0" applyBorder="0" applyAlignment="0" applyProtection="0"/>
  </cellStyleXfs>
  <cellXfs count="138">
    <xf numFmtId="0" fontId="0" fillId="0" borderId="0" xfId="0"/>
    <xf numFmtId="0" fontId="0" fillId="0" borderId="5" xfId="0" applyBorder="1" applyAlignment="1">
      <alignment vertical="center" wrapText="1"/>
    </xf>
    <xf numFmtId="0" fontId="0" fillId="0" borderId="9" xfId="0" applyBorder="1" applyAlignment="1">
      <alignment vertical="center" wrapText="1"/>
    </xf>
    <xf numFmtId="0" fontId="0" fillId="5" borderId="9" xfId="0" applyFill="1" applyBorder="1" applyAlignment="1">
      <alignment vertical="center" wrapText="1"/>
    </xf>
    <xf numFmtId="0" fontId="0" fillId="6" borderId="0" xfId="0" applyFill="1"/>
    <xf numFmtId="0" fontId="0" fillId="0" borderId="6" xfId="0" applyBorder="1"/>
    <xf numFmtId="0" fontId="0" fillId="6" borderId="6" xfId="0" applyFill="1" applyBorder="1"/>
    <xf numFmtId="0" fontId="4" fillId="7" borderId="13" xfId="0" applyFont="1" applyFill="1" applyBorder="1" applyAlignment="1">
      <alignment vertical="center" wrapText="1"/>
    </xf>
    <xf numFmtId="0" fontId="4" fillId="7" borderId="10" xfId="0" applyFont="1" applyFill="1" applyBorder="1" applyAlignment="1">
      <alignment vertical="center" wrapText="1"/>
    </xf>
    <xf numFmtId="0" fontId="0" fillId="7" borderId="9" xfId="0" applyFill="1" applyBorder="1" applyAlignment="1">
      <alignment vertical="center" wrapText="1"/>
    </xf>
    <xf numFmtId="0" fontId="0" fillId="7" borderId="8" xfId="0" applyFill="1" applyBorder="1" applyAlignment="1">
      <alignment vertical="center" wrapText="1"/>
    </xf>
    <xf numFmtId="17" fontId="0" fillId="5" borderId="9" xfId="0" applyNumberFormat="1" applyFill="1" applyBorder="1" applyAlignment="1">
      <alignment vertical="center" wrapText="1"/>
    </xf>
    <xf numFmtId="0" fontId="4" fillId="0" borderId="2" xfId="0" applyFont="1" applyBorder="1" applyAlignment="1">
      <alignment vertical="center" wrapText="1"/>
    </xf>
    <xf numFmtId="0" fontId="4" fillId="0" borderId="7" xfId="0" applyFont="1" applyBorder="1" applyAlignment="1">
      <alignment vertical="center" wrapText="1"/>
    </xf>
    <xf numFmtId="0" fontId="0" fillId="0" borderId="0" xfId="0" applyAlignment="1">
      <alignment wrapText="1"/>
    </xf>
    <xf numFmtId="0" fontId="0" fillId="4" borderId="0" xfId="0" applyFill="1" applyAlignment="1">
      <alignment wrapText="1"/>
    </xf>
    <xf numFmtId="0" fontId="0" fillId="0" borderId="0" xfId="0" applyFill="1" applyAlignment="1">
      <alignment wrapText="1"/>
    </xf>
    <xf numFmtId="0" fontId="0" fillId="0" borderId="0" xfId="0" applyFill="1"/>
    <xf numFmtId="0" fontId="0" fillId="4" borderId="0" xfId="0" applyFill="1" applyAlignment="1">
      <alignment horizontal="left" wrapText="1"/>
    </xf>
    <xf numFmtId="43" fontId="0" fillId="0" borderId="0" xfId="1" applyFont="1"/>
    <xf numFmtId="43" fontId="0" fillId="0" borderId="0" xfId="1" applyFont="1" applyFill="1"/>
    <xf numFmtId="0" fontId="0" fillId="10" borderId="0" xfId="0" applyFill="1"/>
    <xf numFmtId="0" fontId="0" fillId="10" borderId="0" xfId="0" applyFill="1" applyAlignment="1">
      <alignment wrapText="1"/>
    </xf>
    <xf numFmtId="0" fontId="0" fillId="11" borderId="0" xfId="0" applyFill="1" applyAlignment="1">
      <alignment wrapText="1"/>
    </xf>
    <xf numFmtId="43" fontId="0" fillId="11" borderId="0" xfId="1" applyFont="1" applyFill="1"/>
    <xf numFmtId="43" fontId="0" fillId="11" borderId="0" xfId="0" applyNumberFormat="1" applyFill="1"/>
    <xf numFmtId="43" fontId="0" fillId="7" borderId="9" xfId="0" applyNumberFormat="1" applyFill="1" applyBorder="1" applyAlignment="1">
      <alignment vertical="center" wrapText="1"/>
    </xf>
    <xf numFmtId="43" fontId="6" fillId="8" borderId="0" xfId="2" applyNumberFormat="1"/>
    <xf numFmtId="0" fontId="7" fillId="9" borderId="0" xfId="3"/>
    <xf numFmtId="43" fontId="7" fillId="9" borderId="0" xfId="3" applyNumberFormat="1"/>
    <xf numFmtId="0" fontId="6" fillId="8" borderId="0" xfId="2" applyAlignment="1">
      <alignment wrapText="1"/>
    </xf>
    <xf numFmtId="43" fontId="0" fillId="7" borderId="9" xfId="1" applyFont="1" applyFill="1"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10" xfId="0" applyFont="1" applyBorder="1" applyAlignment="1">
      <alignment vertical="center" wrapText="1"/>
    </xf>
    <xf numFmtId="0" fontId="0" fillId="0" borderId="11" xfId="0" applyFont="1" applyBorder="1" applyAlignment="1">
      <alignment vertical="center" wrapText="1"/>
    </xf>
    <xf numFmtId="0" fontId="1" fillId="4" borderId="10" xfId="0" applyFont="1" applyFill="1" applyBorder="1" applyAlignment="1">
      <alignment vertical="center" wrapText="1"/>
    </xf>
    <xf numFmtId="0" fontId="1" fillId="4" borderId="11" xfId="0" applyFont="1" applyFill="1" applyBorder="1" applyAlignment="1">
      <alignment vertical="center" wrapText="1"/>
    </xf>
    <xf numFmtId="0" fontId="4" fillId="3" borderId="10" xfId="0" applyFont="1" applyFill="1" applyBorder="1" applyAlignment="1">
      <alignment vertical="center" wrapText="1"/>
    </xf>
    <xf numFmtId="0" fontId="4" fillId="3" borderId="11" xfId="0" applyFont="1" applyFill="1" applyBorder="1" applyAlignment="1">
      <alignment vertical="center" wrapText="1"/>
    </xf>
    <xf numFmtId="0" fontId="1" fillId="3" borderId="10" xfId="0" applyFont="1" applyFill="1" applyBorder="1" applyAlignment="1">
      <alignment vertical="center" wrapText="1"/>
    </xf>
    <xf numFmtId="0" fontId="1" fillId="3" borderId="11" xfId="0" applyFont="1" applyFill="1" applyBorder="1" applyAlignment="1">
      <alignment vertical="center" wrapText="1"/>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6" borderId="10"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0" borderId="1" xfId="0" applyFont="1" applyBorder="1" applyAlignment="1">
      <alignment vertical="center" wrapText="1"/>
    </xf>
    <xf numFmtId="0" fontId="4" fillId="0" borderId="5" xfId="0" applyFont="1" applyBorder="1" applyAlignment="1">
      <alignment vertical="center" wrapText="1"/>
    </xf>
    <xf numFmtId="0" fontId="4" fillId="0" borderId="2" xfId="0" applyFont="1" applyBorder="1" applyAlignment="1">
      <alignment vertical="center" wrapText="1"/>
    </xf>
    <xf numFmtId="0" fontId="4" fillId="0" borderId="7" xfId="0" applyFont="1" applyBorder="1" applyAlignment="1">
      <alignment vertical="center" wrapText="1"/>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0"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3" fillId="2" borderId="7"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0" xfId="0" applyFont="1" applyFill="1" applyBorder="1" applyAlignment="1">
      <alignment horizontal="left" vertical="center" wrapText="1"/>
    </xf>
    <xf numFmtId="0" fontId="1" fillId="3" borderId="8" xfId="0" applyFont="1" applyFill="1" applyBorder="1" applyAlignment="1">
      <alignment vertical="center" wrapText="1"/>
    </xf>
    <xf numFmtId="0" fontId="4" fillId="0" borderId="4" xfId="0" applyFont="1" applyBorder="1" applyAlignment="1">
      <alignment vertical="center" wrapText="1"/>
    </xf>
    <xf numFmtId="0" fontId="4" fillId="0" borderId="9" xfId="0" applyFont="1" applyBorder="1" applyAlignment="1">
      <alignment vertical="center" wrapText="1"/>
    </xf>
    <xf numFmtId="0" fontId="0" fillId="0" borderId="13" xfId="0" applyFont="1" applyBorder="1" applyAlignment="1">
      <alignment vertical="center" wrapText="1"/>
    </xf>
    <xf numFmtId="0" fontId="0" fillId="5" borderId="9" xfId="0" applyFill="1" applyBorder="1" applyAlignment="1">
      <alignment horizontal="left" vertical="center" wrapText="1"/>
    </xf>
    <xf numFmtId="0" fontId="3" fillId="0" borderId="9" xfId="0" applyFont="1" applyBorder="1" applyAlignment="1">
      <alignment vertical="center" wrapText="1"/>
    </xf>
    <xf numFmtId="164" fontId="0" fillId="7" borderId="8" xfId="1" applyNumberFormat="1" applyFont="1" applyFill="1" applyBorder="1" applyAlignment="1">
      <alignment vertical="center" wrapText="1"/>
    </xf>
    <xf numFmtId="164" fontId="0" fillId="7" borderId="13" xfId="1" applyNumberFormat="1" applyFont="1" applyFill="1" applyBorder="1" applyAlignment="1">
      <alignment vertical="center" wrapText="1"/>
    </xf>
    <xf numFmtId="0" fontId="0" fillId="6" borderId="0" xfId="0" applyFill="1" applyBorder="1"/>
    <xf numFmtId="164" fontId="0" fillId="7" borderId="5" xfId="1" applyNumberFormat="1" applyFont="1" applyFill="1" applyBorder="1" applyAlignment="1">
      <alignment vertical="center" wrapText="1"/>
    </xf>
    <xf numFmtId="0" fontId="0" fillId="7" borderId="5" xfId="0" applyFill="1" applyBorder="1" applyAlignment="1">
      <alignment vertical="center" wrapText="1"/>
    </xf>
    <xf numFmtId="17" fontId="0" fillId="5" borderId="9" xfId="0" quotePrefix="1" applyNumberFormat="1" applyFill="1" applyBorder="1" applyAlignment="1">
      <alignment vertical="center" wrapText="1"/>
    </xf>
    <xf numFmtId="0" fontId="0" fillId="5" borderId="9" xfId="0" quotePrefix="1" applyFill="1" applyBorder="1" applyAlignment="1">
      <alignment vertical="center" wrapText="1"/>
    </xf>
    <xf numFmtId="0" fontId="1" fillId="10" borderId="10" xfId="0" applyFont="1" applyFill="1" applyBorder="1" applyAlignment="1">
      <alignment vertical="center" wrapText="1"/>
    </xf>
    <xf numFmtId="0" fontId="1" fillId="10" borderId="11" xfId="0" applyFont="1" applyFill="1" applyBorder="1" applyAlignment="1">
      <alignment vertical="center" wrapText="1"/>
    </xf>
    <xf numFmtId="0" fontId="9" fillId="0" borderId="9" xfId="0" applyFont="1" applyBorder="1" applyAlignment="1">
      <alignment vertical="center" wrapText="1"/>
    </xf>
    <xf numFmtId="165" fontId="0" fillId="7" borderId="8" xfId="1" applyNumberFormat="1" applyFont="1" applyFill="1" applyBorder="1" applyAlignment="1">
      <alignment vertical="center" wrapText="1"/>
    </xf>
    <xf numFmtId="0" fontId="0" fillId="0" borderId="8" xfId="0" applyBorder="1" applyAlignment="1">
      <alignment vertical="center" wrapText="1"/>
    </xf>
    <xf numFmtId="0" fontId="0" fillId="5" borderId="8" xfId="0" applyFill="1" applyBorder="1" applyAlignment="1">
      <alignment vertical="center" wrapText="1"/>
    </xf>
    <xf numFmtId="0" fontId="0" fillId="0" borderId="12" xfId="0" applyFont="1" applyBorder="1" applyAlignment="1">
      <alignment vertical="center" wrapText="1"/>
    </xf>
    <xf numFmtId="0" fontId="0" fillId="0" borderId="7" xfId="0" applyBorder="1" applyAlignment="1">
      <alignment vertical="center" wrapText="1"/>
    </xf>
    <xf numFmtId="0" fontId="0" fillId="0" borderId="1" xfId="0" applyFont="1" applyBorder="1" applyAlignment="1">
      <alignment vertical="center" wrapText="1"/>
    </xf>
    <xf numFmtId="0" fontId="12" fillId="12" borderId="13" xfId="0" applyFont="1" applyFill="1" applyBorder="1" applyAlignment="1">
      <alignment horizontal="center" vertical="center" wrapText="1"/>
    </xf>
    <xf numFmtId="0" fontId="13" fillId="12" borderId="13" xfId="0" applyFont="1" applyFill="1" applyBorder="1" applyAlignment="1">
      <alignment horizontal="center" vertical="top" wrapText="1"/>
    </xf>
    <xf numFmtId="0" fontId="0" fillId="7" borderId="8" xfId="0" applyFill="1" applyBorder="1" applyAlignment="1">
      <alignment horizontal="center" vertical="center" wrapText="1"/>
    </xf>
    <xf numFmtId="0" fontId="0" fillId="13" borderId="13" xfId="0" applyFill="1" applyBorder="1" applyAlignment="1">
      <alignment horizontal="center" vertical="center"/>
    </xf>
    <xf numFmtId="0" fontId="0" fillId="7" borderId="9" xfId="0" applyFill="1" applyBorder="1" applyAlignment="1">
      <alignment horizontal="center" vertical="center" wrapText="1"/>
    </xf>
    <xf numFmtId="0" fontId="0" fillId="7" borderId="10" xfId="0" applyFill="1" applyBorder="1" applyAlignment="1">
      <alignment horizontal="center" vertical="center" wrapText="1"/>
    </xf>
    <xf numFmtId="3" fontId="0" fillId="7" borderId="13" xfId="0" applyNumberFormat="1" applyFill="1" applyBorder="1" applyAlignment="1">
      <alignment horizontal="center" vertical="center" wrapText="1"/>
    </xf>
    <xf numFmtId="0" fontId="0" fillId="5" borderId="9" xfId="0" applyFill="1" applyBorder="1" applyAlignment="1">
      <alignment horizontal="center" vertical="center" wrapText="1"/>
    </xf>
    <xf numFmtId="0" fontId="14" fillId="0" borderId="5" xfId="0" applyFont="1" applyBorder="1" applyAlignment="1">
      <alignment vertical="center" wrapText="1"/>
    </xf>
    <xf numFmtId="0" fontId="14" fillId="0" borderId="9" xfId="0" applyFont="1" applyBorder="1" applyAlignment="1">
      <alignment vertical="center" wrapText="1"/>
    </xf>
    <xf numFmtId="17" fontId="14" fillId="5" borderId="9" xfId="0" applyNumberFormat="1" applyFont="1" applyFill="1" applyBorder="1" applyAlignment="1">
      <alignment vertical="center" wrapText="1"/>
    </xf>
    <xf numFmtId="0" fontId="14" fillId="5" borderId="9" xfId="0" applyFont="1" applyFill="1" applyBorder="1" applyAlignment="1">
      <alignment vertical="center" wrapText="1"/>
    </xf>
    <xf numFmtId="0" fontId="14" fillId="12" borderId="13" xfId="0" applyFont="1" applyFill="1" applyBorder="1" applyAlignment="1">
      <alignment horizontal="center" vertical="center" wrapText="1"/>
    </xf>
    <xf numFmtId="0" fontId="14" fillId="7" borderId="9" xfId="0" applyFont="1" applyFill="1" applyBorder="1" applyAlignment="1">
      <alignment horizontal="center" vertical="center" wrapText="1"/>
    </xf>
    <xf numFmtId="0" fontId="14" fillId="7" borderId="9" xfId="0" applyFont="1" applyFill="1" applyBorder="1" applyAlignment="1">
      <alignment vertical="center" wrapText="1"/>
    </xf>
    <xf numFmtId="0" fontId="14" fillId="7" borderId="8" xfId="0" applyFont="1" applyFill="1" applyBorder="1" applyAlignment="1">
      <alignment vertical="center" wrapText="1"/>
    </xf>
    <xf numFmtId="3" fontId="14" fillId="7" borderId="13" xfId="0" applyNumberFormat="1" applyFont="1" applyFill="1" applyBorder="1" applyAlignment="1">
      <alignment horizontal="center" vertical="center" wrapText="1"/>
    </xf>
    <xf numFmtId="0" fontId="0" fillId="12" borderId="13" xfId="0" applyFill="1" applyBorder="1" applyAlignment="1">
      <alignment horizontal="center" vertical="center" wrapText="1"/>
    </xf>
    <xf numFmtId="0" fontId="17" fillId="12" borderId="13" xfId="0" applyFont="1" applyFill="1" applyBorder="1" applyAlignment="1">
      <alignment horizontal="center" vertical="top" wrapText="1"/>
    </xf>
    <xf numFmtId="0" fontId="0" fillId="12" borderId="13" xfId="0" applyFill="1" applyBorder="1" applyAlignment="1">
      <alignment horizontal="center" vertical="top" wrapText="1"/>
    </xf>
    <xf numFmtId="0" fontId="0" fillId="7" borderId="10" xfId="0" applyFill="1" applyBorder="1" applyAlignment="1">
      <alignment vertical="center" wrapText="1"/>
    </xf>
    <xf numFmtId="0" fontId="0" fillId="7" borderId="13" xfId="0" applyFill="1" applyBorder="1" applyAlignment="1">
      <alignment vertical="center" wrapText="1"/>
    </xf>
    <xf numFmtId="0" fontId="12" fillId="12" borderId="13" xfId="0" applyFont="1" applyFill="1" applyBorder="1" applyAlignment="1">
      <alignment horizontal="center" wrapText="1"/>
    </xf>
    <xf numFmtId="0" fontId="1" fillId="0" borderId="9" xfId="0" applyFont="1" applyBorder="1" applyAlignment="1">
      <alignment vertical="center" wrapText="1"/>
    </xf>
    <xf numFmtId="0" fontId="0" fillId="0" borderId="3" xfId="0" applyFont="1" applyBorder="1" applyAlignment="1">
      <alignment vertical="center" wrapText="1"/>
    </xf>
    <xf numFmtId="0" fontId="0" fillId="0" borderId="9" xfId="0" applyBorder="1" applyAlignment="1">
      <alignment vertical="top" wrapText="1"/>
    </xf>
    <xf numFmtId="0" fontId="12" fillId="12" borderId="0" xfId="0" applyFont="1" applyFill="1" applyAlignment="1">
      <alignment horizontal="center" vertical="center" wrapText="1"/>
    </xf>
    <xf numFmtId="0" fontId="0" fillId="5" borderId="13" xfId="0" applyFill="1" applyBorder="1" applyAlignment="1">
      <alignment vertical="center" wrapText="1"/>
    </xf>
    <xf numFmtId="0" fontId="0" fillId="5" borderId="15" xfId="0" applyFill="1" applyBorder="1" applyAlignment="1">
      <alignment vertical="center" wrapText="1"/>
    </xf>
    <xf numFmtId="0" fontId="0" fillId="5" borderId="13" xfId="0" applyFill="1" applyBorder="1" applyAlignment="1">
      <alignment horizontal="center" vertical="center" wrapText="1"/>
    </xf>
    <xf numFmtId="0" fontId="0" fillId="5" borderId="8" xfId="0" applyFill="1" applyBorder="1" applyAlignment="1">
      <alignment horizontal="center" vertical="center" wrapText="1"/>
    </xf>
    <xf numFmtId="0" fontId="0" fillId="12" borderId="11" xfId="0" applyFill="1" applyBorder="1" applyAlignment="1">
      <alignment horizontal="center" vertical="center" wrapText="1"/>
    </xf>
    <xf numFmtId="0" fontId="1" fillId="3" borderId="12" xfId="0" applyFont="1" applyFill="1" applyBorder="1" applyAlignment="1">
      <alignment vertical="center" wrapText="1"/>
    </xf>
    <xf numFmtId="0" fontId="8" fillId="7" borderId="9" xfId="0" applyFont="1" applyFill="1" applyBorder="1" applyAlignment="1">
      <alignment vertical="center" wrapText="1"/>
    </xf>
    <xf numFmtId="0" fontId="12" fillId="12" borderId="13" xfId="0" applyFont="1" applyFill="1" applyBorder="1" applyAlignment="1">
      <alignment horizontal="center" vertical="top" wrapText="1"/>
    </xf>
    <xf numFmtId="0" fontId="14" fillId="6" borderId="0" xfId="0" applyFont="1" applyFill="1"/>
    <xf numFmtId="0" fontId="14" fillId="12" borderId="13" xfId="0" applyFont="1" applyFill="1" applyBorder="1"/>
    <xf numFmtId="0" fontId="14" fillId="7" borderId="13" xfId="0" applyFont="1" applyFill="1" applyBorder="1" applyAlignment="1">
      <alignment vertical="center" wrapText="1"/>
    </xf>
    <xf numFmtId="0" fontId="14" fillId="6" borderId="0" xfId="0" applyFont="1" applyFill="1" applyBorder="1"/>
    <xf numFmtId="0" fontId="14" fillId="0" borderId="0" xfId="0" applyFont="1"/>
    <xf numFmtId="0" fontId="0" fillId="4" borderId="10" xfId="0" applyFont="1" applyFill="1" applyBorder="1" applyAlignment="1">
      <alignment vertical="center" wrapText="1"/>
    </xf>
    <xf numFmtId="0" fontId="0" fillId="4" borderId="11" xfId="0" applyFont="1" applyFill="1" applyBorder="1" applyAlignment="1">
      <alignment vertical="center" wrapText="1"/>
    </xf>
    <xf numFmtId="0" fontId="0" fillId="0" borderId="14" xfId="0" applyBorder="1" applyAlignment="1">
      <alignment vertical="center" wrapText="1"/>
    </xf>
    <xf numFmtId="0" fontId="0" fillId="0" borderId="13" xfId="0" applyBorder="1" applyAlignment="1">
      <alignment vertical="center" wrapText="1"/>
    </xf>
    <xf numFmtId="0" fontId="18" fillId="0" borderId="13" xfId="0" applyFont="1" applyFill="1" applyBorder="1" applyAlignment="1">
      <alignment vertical="center" wrapText="1"/>
    </xf>
    <xf numFmtId="0" fontId="19" fillId="5" borderId="10" xfId="0" applyFont="1" applyFill="1" applyBorder="1" applyAlignment="1">
      <alignment horizontal="left" vertical="top" wrapText="1"/>
    </xf>
    <xf numFmtId="0" fontId="19" fillId="5" borderId="11" xfId="0" applyFont="1" applyFill="1" applyBorder="1" applyAlignment="1">
      <alignment horizontal="left" vertical="top" wrapText="1"/>
    </xf>
    <xf numFmtId="0" fontId="19" fillId="5" borderId="12" xfId="0" applyFont="1" applyFill="1" applyBorder="1" applyAlignment="1">
      <alignment horizontal="left" vertical="top" wrapText="1"/>
    </xf>
    <xf numFmtId="0" fontId="20" fillId="7" borderId="13" xfId="0" applyFont="1" applyFill="1" applyBorder="1" applyAlignment="1">
      <alignment vertical="center" wrapText="1"/>
    </xf>
    <xf numFmtId="0" fontId="19" fillId="7" borderId="13" xfId="0" applyFont="1" applyFill="1" applyBorder="1" applyAlignment="1">
      <alignment vertical="center" wrapText="1"/>
    </xf>
    <xf numFmtId="0" fontId="0" fillId="6" borderId="13" xfId="0" applyFill="1" applyBorder="1"/>
    <xf numFmtId="0" fontId="0" fillId="0" borderId="0" xfId="0" applyBorder="1"/>
    <xf numFmtId="0" fontId="0" fillId="0" borderId="8" xfId="0" applyFont="1" applyBorder="1" applyAlignment="1">
      <alignment vertical="center" wrapText="1"/>
    </xf>
    <xf numFmtId="0" fontId="1" fillId="3" borderId="0" xfId="0" applyFont="1" applyFill="1" applyBorder="1" applyAlignment="1">
      <alignment vertical="center" wrapText="1"/>
    </xf>
  </cellXfs>
  <cellStyles count="4">
    <cellStyle name="Comma" xfId="1" builtinId="3"/>
    <cellStyle name="Good" xfId="2"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fkizito/AppData/Local/Microsoft/Windows/Temporary%20Internet%20Files/Content.Outlook/QDZP48JJ/ESA%20workplan%20Livestock%20component%202016_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 plan template"/>
      <sheetName val="Budget"/>
      <sheetName val="Sheet3"/>
    </sheetNames>
    <sheetDataSet>
      <sheetData sheetId="0" refreshError="1"/>
      <sheetData sheetId="1">
        <row r="16">
          <cell r="C16">
            <v>10000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67"/>
  <sheetViews>
    <sheetView tabSelected="1" topLeftCell="A64" zoomScale="90" zoomScaleNormal="90" workbookViewId="0">
      <selection activeCell="D136" sqref="D136"/>
    </sheetView>
  </sheetViews>
  <sheetFormatPr defaultRowHeight="14.4" x14ac:dyDescent="0.3"/>
  <cols>
    <col min="3" max="3" width="9.109375" customWidth="1"/>
    <col min="4" max="4" width="35.5546875" customWidth="1"/>
    <col min="5" max="5" width="17.109375" hidden="1" customWidth="1"/>
    <col min="6" max="7" width="24.88671875" hidden="1" customWidth="1"/>
    <col min="8" max="10" width="27.5546875" hidden="1" customWidth="1"/>
    <col min="11" max="11" width="18.88671875" hidden="1" customWidth="1"/>
    <col min="12" max="15" width="17.44140625" hidden="1" customWidth="1"/>
    <col min="16" max="16" width="15.6640625" hidden="1" customWidth="1"/>
    <col min="17" max="18" width="15.6640625" customWidth="1"/>
    <col min="19" max="22" width="15.6640625" hidden="1" customWidth="1"/>
    <col min="23" max="23" width="15.6640625" customWidth="1"/>
  </cols>
  <sheetData>
    <row r="1" spans="1:30" x14ac:dyDescent="0.3">
      <c r="A1" s="4"/>
      <c r="B1" s="4"/>
      <c r="C1" s="4"/>
      <c r="D1" s="4"/>
      <c r="E1" s="4"/>
      <c r="F1" s="4"/>
      <c r="G1" s="4"/>
      <c r="H1" s="4"/>
      <c r="I1" s="4"/>
      <c r="J1" s="4"/>
      <c r="K1" s="4"/>
      <c r="L1" s="4"/>
      <c r="M1" s="4"/>
      <c r="N1" s="4"/>
      <c r="O1" s="4"/>
      <c r="P1" s="4"/>
      <c r="Q1" s="4"/>
      <c r="R1" s="4"/>
      <c r="S1" s="4"/>
      <c r="T1" s="4"/>
      <c r="U1" s="4"/>
      <c r="V1" s="4"/>
      <c r="W1" s="4"/>
      <c r="X1" s="4"/>
      <c r="Y1" s="4"/>
      <c r="Z1" s="4"/>
      <c r="AA1" s="4"/>
      <c r="AB1" s="4"/>
      <c r="AC1" s="4"/>
      <c r="AD1" s="4"/>
    </row>
    <row r="2" spans="1:30" x14ac:dyDescent="0.3">
      <c r="A2" s="4"/>
      <c r="B2" s="4"/>
      <c r="C2" s="4"/>
      <c r="D2" s="4"/>
      <c r="E2" s="4"/>
      <c r="F2" s="4"/>
      <c r="G2" s="4"/>
      <c r="H2" s="4"/>
      <c r="I2" s="4"/>
      <c r="J2" s="4"/>
      <c r="K2" s="4"/>
      <c r="L2" s="4"/>
      <c r="M2" s="4"/>
      <c r="N2" s="4"/>
      <c r="O2" s="4"/>
      <c r="P2" s="4"/>
      <c r="Q2" s="4"/>
      <c r="R2" s="4"/>
      <c r="S2" s="4"/>
      <c r="T2" s="4"/>
      <c r="U2" s="4"/>
      <c r="V2" s="4"/>
      <c r="W2" s="4"/>
      <c r="X2" s="4"/>
      <c r="Y2" s="4"/>
      <c r="Z2" s="4"/>
      <c r="AA2" s="4"/>
      <c r="AB2" s="4"/>
      <c r="AC2" s="4"/>
      <c r="AD2" s="4"/>
    </row>
    <row r="3" spans="1:30" ht="15" thickBot="1" x14ac:dyDescent="0.35">
      <c r="A3" s="4"/>
      <c r="B3" s="4"/>
      <c r="C3" s="4"/>
      <c r="D3" s="4"/>
      <c r="E3" s="4"/>
      <c r="F3" s="4"/>
      <c r="G3" s="4"/>
      <c r="H3" s="4"/>
      <c r="I3" s="4"/>
      <c r="J3" s="4"/>
      <c r="K3" s="4"/>
      <c r="L3" s="4"/>
      <c r="M3" s="4"/>
      <c r="N3" s="4"/>
      <c r="O3" s="4"/>
      <c r="P3" s="4"/>
      <c r="Q3" s="4"/>
      <c r="R3" s="4"/>
      <c r="S3" s="4"/>
      <c r="T3" s="4"/>
      <c r="U3" s="4"/>
      <c r="V3" s="4"/>
      <c r="W3" s="4"/>
      <c r="X3" s="4"/>
      <c r="Y3" s="4"/>
      <c r="Z3" s="4"/>
      <c r="AA3" s="4"/>
      <c r="AB3" s="4"/>
      <c r="AC3" s="4"/>
      <c r="AD3" s="4"/>
    </row>
    <row r="4" spans="1:30" ht="18.75" customHeight="1" x14ac:dyDescent="0.3">
      <c r="A4" s="4"/>
      <c r="B4" s="4"/>
      <c r="C4" s="51" t="s">
        <v>0</v>
      </c>
      <c r="D4" s="52"/>
      <c r="E4" s="52"/>
      <c r="F4" s="52"/>
      <c r="G4" s="52"/>
      <c r="H4" s="52"/>
      <c r="I4" s="52"/>
      <c r="J4" s="52"/>
      <c r="K4" s="52"/>
      <c r="L4" s="52"/>
      <c r="M4" s="52"/>
      <c r="N4" s="52"/>
      <c r="O4" s="52"/>
      <c r="P4" s="52"/>
      <c r="Q4" s="52"/>
      <c r="R4" s="52"/>
      <c r="S4" s="52"/>
      <c r="T4" s="52"/>
      <c r="U4" s="52"/>
      <c r="V4" s="52"/>
      <c r="W4" s="52"/>
      <c r="X4" s="5"/>
      <c r="Y4" s="4"/>
      <c r="Z4" s="4"/>
      <c r="AA4" s="4"/>
      <c r="AB4" s="4"/>
      <c r="AC4" s="4"/>
      <c r="AD4" s="4"/>
    </row>
    <row r="5" spans="1:30" ht="18.75" customHeight="1" x14ac:dyDescent="0.3">
      <c r="A5" s="4"/>
      <c r="B5" s="4"/>
      <c r="C5" s="53" t="s">
        <v>1</v>
      </c>
      <c r="D5" s="54"/>
      <c r="E5" s="54"/>
      <c r="F5" s="54"/>
      <c r="G5" s="54"/>
      <c r="H5" s="54"/>
      <c r="I5" s="54"/>
      <c r="J5" s="54"/>
      <c r="K5" s="54"/>
      <c r="L5" s="54"/>
      <c r="M5" s="54"/>
      <c r="N5" s="54"/>
      <c r="O5" s="54"/>
      <c r="P5" s="54"/>
      <c r="Q5" s="54"/>
      <c r="R5" s="54"/>
      <c r="S5" s="54"/>
      <c r="T5" s="54"/>
      <c r="U5" s="54"/>
      <c r="V5" s="54"/>
      <c r="W5" s="54"/>
      <c r="X5" s="6"/>
      <c r="Y5" s="4"/>
      <c r="Z5" s="4"/>
      <c r="AA5" s="4"/>
      <c r="AB5" s="4"/>
      <c r="AC5" s="4"/>
      <c r="AD5" s="4"/>
    </row>
    <row r="6" spans="1:30" ht="19.5" customHeight="1" thickBot="1" x14ac:dyDescent="0.35">
      <c r="A6" s="4"/>
      <c r="B6" s="4"/>
      <c r="C6" s="55" t="s">
        <v>2</v>
      </c>
      <c r="D6" s="56"/>
      <c r="E6" s="56"/>
      <c r="F6" s="56"/>
      <c r="G6" s="56"/>
      <c r="H6" s="56"/>
      <c r="I6" s="56"/>
      <c r="J6" s="56"/>
      <c r="K6" s="56"/>
      <c r="L6" s="56"/>
      <c r="M6" s="56"/>
      <c r="N6" s="56"/>
      <c r="O6" s="56"/>
      <c r="P6" s="56"/>
      <c r="Q6" s="56"/>
      <c r="R6" s="56"/>
      <c r="S6" s="56"/>
      <c r="T6" s="56"/>
      <c r="U6" s="56"/>
      <c r="V6" s="56"/>
      <c r="W6" s="56"/>
      <c r="X6" s="6"/>
      <c r="Y6" s="4"/>
      <c r="Z6" s="4"/>
      <c r="AA6" s="4"/>
      <c r="AB6" s="4"/>
      <c r="AC6" s="4"/>
      <c r="AD6" s="4"/>
    </row>
    <row r="7" spans="1:30" ht="15" customHeight="1" x14ac:dyDescent="0.3">
      <c r="A7" s="4"/>
      <c r="B7" s="4"/>
      <c r="C7" s="57" t="s">
        <v>3</v>
      </c>
      <c r="D7" s="58"/>
      <c r="E7" s="58"/>
      <c r="F7" s="58"/>
      <c r="G7" s="58"/>
      <c r="H7" s="58"/>
      <c r="I7" s="58"/>
      <c r="J7" s="58"/>
      <c r="K7" s="58"/>
      <c r="L7" s="58"/>
      <c r="M7" s="58"/>
      <c r="N7" s="58"/>
      <c r="O7" s="58"/>
      <c r="P7" s="58"/>
      <c r="Q7" s="58"/>
      <c r="R7" s="58"/>
      <c r="S7" s="58"/>
      <c r="T7" s="58"/>
      <c r="U7" s="58"/>
      <c r="V7" s="58"/>
      <c r="W7" s="58"/>
      <c r="X7" s="6"/>
      <c r="Y7" s="4"/>
      <c r="Z7" s="4"/>
      <c r="AA7" s="4"/>
      <c r="AB7" s="4"/>
      <c r="AC7" s="4"/>
      <c r="AD7" s="4"/>
    </row>
    <row r="8" spans="1:30" ht="38.25" customHeight="1" thickBot="1" x14ac:dyDescent="0.35">
      <c r="A8" s="4"/>
      <c r="B8" s="4"/>
      <c r="C8" s="59" t="s">
        <v>4</v>
      </c>
      <c r="D8" s="60"/>
      <c r="E8" s="60"/>
      <c r="F8" s="60"/>
      <c r="G8" s="60"/>
      <c r="H8" s="60"/>
      <c r="I8" s="60"/>
      <c r="J8" s="60"/>
      <c r="K8" s="60"/>
      <c r="L8" s="60"/>
      <c r="M8" s="60"/>
      <c r="N8" s="60"/>
      <c r="O8" s="60"/>
      <c r="P8" s="60"/>
      <c r="Q8" s="61"/>
      <c r="R8" s="61"/>
      <c r="S8" s="61"/>
      <c r="T8" s="61"/>
      <c r="U8" s="61"/>
      <c r="V8" s="61"/>
      <c r="W8" s="61"/>
      <c r="X8" s="6"/>
      <c r="Y8" s="4"/>
      <c r="Z8" s="4"/>
      <c r="AA8" s="4"/>
      <c r="AB8" s="4"/>
      <c r="AC8" s="4"/>
      <c r="AD8" s="4"/>
    </row>
    <row r="9" spans="1:30" ht="15.75" customHeight="1" thickBot="1" x14ac:dyDescent="0.35">
      <c r="A9" s="4"/>
      <c r="B9" s="4"/>
      <c r="C9" s="49"/>
      <c r="D9" s="63"/>
      <c r="E9" s="47" t="s">
        <v>5</v>
      </c>
      <c r="F9" s="47" t="s">
        <v>6</v>
      </c>
      <c r="G9" s="42" t="s">
        <v>64</v>
      </c>
      <c r="H9" s="47" t="s">
        <v>7</v>
      </c>
      <c r="I9" s="42" t="s">
        <v>65</v>
      </c>
      <c r="J9" s="42" t="s">
        <v>66</v>
      </c>
      <c r="K9" s="47" t="s">
        <v>8</v>
      </c>
      <c r="L9" s="47" t="s">
        <v>9</v>
      </c>
      <c r="M9" s="42" t="s">
        <v>10</v>
      </c>
      <c r="N9" s="42" t="s">
        <v>30</v>
      </c>
      <c r="O9" s="42" t="s">
        <v>31</v>
      </c>
      <c r="P9" s="49" t="s">
        <v>32</v>
      </c>
      <c r="Q9" s="12"/>
      <c r="R9" s="44" t="s">
        <v>67</v>
      </c>
      <c r="S9" s="45"/>
      <c r="T9" s="45"/>
      <c r="U9" s="45"/>
      <c r="V9" s="45"/>
      <c r="W9" s="46"/>
      <c r="X9" s="6"/>
      <c r="Y9" s="4"/>
      <c r="Z9" s="4"/>
      <c r="AA9" s="4"/>
      <c r="AB9" s="4"/>
      <c r="AC9" s="4"/>
      <c r="AD9" s="4"/>
    </row>
    <row r="10" spans="1:30" ht="17.25" customHeight="1" thickBot="1" x14ac:dyDescent="0.35">
      <c r="A10" s="4"/>
      <c r="B10" s="4"/>
      <c r="C10" s="50"/>
      <c r="D10" s="64"/>
      <c r="E10" s="48"/>
      <c r="F10" s="48"/>
      <c r="G10" s="43"/>
      <c r="H10" s="48"/>
      <c r="I10" s="43"/>
      <c r="J10" s="43"/>
      <c r="K10" s="48"/>
      <c r="L10" s="48"/>
      <c r="M10" s="43"/>
      <c r="N10" s="43"/>
      <c r="O10" s="43"/>
      <c r="P10" s="50"/>
      <c r="Q10" s="13" t="s">
        <v>372</v>
      </c>
      <c r="R10" s="7" t="s">
        <v>375</v>
      </c>
      <c r="S10" s="7" t="s">
        <v>201</v>
      </c>
      <c r="T10" s="7" t="s">
        <v>68</v>
      </c>
      <c r="U10" s="7" t="s">
        <v>70</v>
      </c>
      <c r="V10" s="7" t="s">
        <v>69</v>
      </c>
      <c r="W10" s="8" t="s">
        <v>71</v>
      </c>
      <c r="X10" s="6"/>
      <c r="Y10" s="4"/>
      <c r="Z10" s="4"/>
      <c r="AA10" s="4"/>
      <c r="AB10" s="4"/>
      <c r="AC10" s="4"/>
      <c r="AD10" s="4"/>
    </row>
    <row r="11" spans="1:30" ht="25.5" customHeight="1" thickBot="1" x14ac:dyDescent="0.35">
      <c r="A11" s="4" t="s">
        <v>287</v>
      </c>
      <c r="B11" s="4"/>
      <c r="C11" s="40" t="s">
        <v>11</v>
      </c>
      <c r="D11" s="41"/>
      <c r="E11" s="41"/>
      <c r="F11" s="41"/>
      <c r="G11" s="41"/>
      <c r="H11" s="41"/>
      <c r="I11" s="41"/>
      <c r="J11" s="41"/>
      <c r="K11" s="41"/>
      <c r="L11" s="41"/>
      <c r="M11" s="41"/>
      <c r="N11" s="41"/>
      <c r="O11" s="41"/>
      <c r="P11" s="41"/>
      <c r="Q11" s="62"/>
      <c r="R11" s="62"/>
      <c r="S11" s="62"/>
      <c r="T11" s="62"/>
      <c r="U11" s="62"/>
      <c r="V11" s="62"/>
      <c r="W11" s="62"/>
      <c r="X11" s="6"/>
      <c r="Y11" s="4"/>
      <c r="Z11" s="4"/>
      <c r="AA11" s="4"/>
      <c r="AB11" s="4"/>
      <c r="AC11" s="4"/>
      <c r="AD11" s="4"/>
    </row>
    <row r="12" spans="1:30" ht="17.25" customHeight="1" thickBot="1" x14ac:dyDescent="0.35">
      <c r="A12" s="4"/>
      <c r="B12" s="4"/>
      <c r="C12" s="36" t="s">
        <v>12</v>
      </c>
      <c r="D12" s="37"/>
      <c r="E12" s="37"/>
      <c r="F12" s="37"/>
      <c r="G12" s="37"/>
      <c r="H12" s="37"/>
      <c r="I12" s="37"/>
      <c r="J12" s="37"/>
      <c r="K12" s="37"/>
      <c r="L12" s="37"/>
      <c r="M12" s="37"/>
      <c r="N12" s="37"/>
      <c r="O12" s="37"/>
      <c r="P12" s="37"/>
      <c r="Q12" s="37"/>
      <c r="R12" s="37"/>
      <c r="S12" s="37"/>
      <c r="T12" s="37"/>
      <c r="U12" s="37"/>
      <c r="V12" s="37"/>
      <c r="W12" s="37"/>
      <c r="X12" s="6"/>
      <c r="Y12" s="4"/>
      <c r="Z12" s="4"/>
      <c r="AA12" s="4"/>
      <c r="AB12" s="4"/>
      <c r="AC12" s="4"/>
      <c r="AD12" s="4"/>
    </row>
    <row r="13" spans="1:30" ht="24" customHeight="1" thickBot="1" x14ac:dyDescent="0.35">
      <c r="A13" s="4"/>
      <c r="B13" s="4"/>
      <c r="C13" s="65" t="s">
        <v>63</v>
      </c>
      <c r="D13" s="65"/>
      <c r="E13" s="65"/>
      <c r="F13" s="65"/>
      <c r="G13" s="65"/>
      <c r="H13" s="65"/>
      <c r="I13" s="65"/>
      <c r="J13" s="65"/>
      <c r="K13" s="65"/>
      <c r="L13" s="65"/>
      <c r="M13" s="65"/>
      <c r="N13" s="65"/>
      <c r="O13" s="65"/>
      <c r="P13" s="65"/>
      <c r="Q13" s="65"/>
      <c r="R13" s="65"/>
      <c r="S13" s="65"/>
      <c r="T13" s="65"/>
      <c r="U13" s="65"/>
      <c r="V13" s="65"/>
      <c r="W13" s="34"/>
      <c r="X13" s="6"/>
      <c r="Y13" s="4"/>
      <c r="Z13" s="4"/>
      <c r="AA13" s="4"/>
      <c r="AB13" s="4"/>
      <c r="AC13" s="4"/>
      <c r="AD13" s="4"/>
    </row>
    <row r="14" spans="1:30" ht="58.2" thickBot="1" x14ac:dyDescent="0.35">
      <c r="A14" s="4"/>
      <c r="B14" s="4"/>
      <c r="C14" s="1"/>
      <c r="D14" s="2" t="s">
        <v>72</v>
      </c>
      <c r="E14" s="3" t="s">
        <v>80</v>
      </c>
      <c r="F14" s="11">
        <v>42461</v>
      </c>
      <c r="G14" s="3" t="s">
        <v>81</v>
      </c>
      <c r="H14" s="3" t="s">
        <v>84</v>
      </c>
      <c r="I14" s="3" t="s">
        <v>90</v>
      </c>
      <c r="J14" s="3" t="s">
        <v>87</v>
      </c>
      <c r="K14" s="3" t="s">
        <v>93</v>
      </c>
      <c r="L14" s="3"/>
      <c r="M14" s="3"/>
      <c r="N14" s="3" t="s">
        <v>94</v>
      </c>
      <c r="O14" s="3" t="s">
        <v>95</v>
      </c>
      <c r="P14" s="3" t="s">
        <v>97</v>
      </c>
      <c r="Q14" s="3" t="s">
        <v>373</v>
      </c>
      <c r="R14" s="26">
        <f>Budget!C3</f>
        <v>15000</v>
      </c>
      <c r="S14" s="9"/>
      <c r="T14" s="9"/>
      <c r="U14" s="9"/>
      <c r="V14" s="9"/>
      <c r="W14" s="10"/>
      <c r="X14" s="6"/>
      <c r="Y14" s="4"/>
      <c r="Z14" s="4"/>
      <c r="AA14" s="4"/>
      <c r="AB14" s="4"/>
      <c r="AC14" s="4"/>
      <c r="AD14" s="4"/>
    </row>
    <row r="15" spans="1:30" ht="58.2" thickBot="1" x14ac:dyDescent="0.35">
      <c r="A15" s="4"/>
      <c r="B15" s="4"/>
      <c r="C15" s="1"/>
      <c r="D15" s="2" t="s">
        <v>73</v>
      </c>
      <c r="E15" s="3" t="s">
        <v>80</v>
      </c>
      <c r="F15" s="11">
        <v>42461</v>
      </c>
      <c r="G15" s="3" t="s">
        <v>82</v>
      </c>
      <c r="H15" s="3" t="s">
        <v>85</v>
      </c>
      <c r="I15" s="3" t="s">
        <v>90</v>
      </c>
      <c r="J15" s="3" t="s">
        <v>88</v>
      </c>
      <c r="K15" s="3" t="s">
        <v>93</v>
      </c>
      <c r="L15" s="3"/>
      <c r="M15" s="3"/>
      <c r="N15" s="3" t="s">
        <v>94</v>
      </c>
      <c r="O15" s="3" t="s">
        <v>96</v>
      </c>
      <c r="P15" s="3" t="s">
        <v>97</v>
      </c>
      <c r="Q15" s="3" t="s">
        <v>374</v>
      </c>
      <c r="R15" s="26">
        <f>Budget!C4</f>
        <v>15000</v>
      </c>
      <c r="S15" s="9"/>
      <c r="T15" s="9"/>
      <c r="U15" s="9"/>
      <c r="V15" s="9"/>
      <c r="W15" s="10"/>
      <c r="X15" s="6"/>
      <c r="Y15" s="4"/>
      <c r="Z15" s="4"/>
      <c r="AA15" s="4"/>
      <c r="AB15" s="4"/>
      <c r="AC15" s="4"/>
      <c r="AD15" s="4"/>
    </row>
    <row r="16" spans="1:30" ht="58.2" thickBot="1" x14ac:dyDescent="0.35">
      <c r="A16" s="4"/>
      <c r="B16" s="4"/>
      <c r="C16" s="1"/>
      <c r="D16" s="2" t="s">
        <v>78</v>
      </c>
      <c r="E16" s="11">
        <v>42675</v>
      </c>
      <c r="F16" s="11">
        <v>42430</v>
      </c>
      <c r="G16" s="3" t="s">
        <v>83</v>
      </c>
      <c r="H16" s="3" t="s">
        <v>86</v>
      </c>
      <c r="I16" s="3" t="s">
        <v>91</v>
      </c>
      <c r="J16" s="3" t="s">
        <v>89</v>
      </c>
      <c r="K16" s="3" t="s">
        <v>92</v>
      </c>
      <c r="L16" s="3"/>
      <c r="M16" s="3"/>
      <c r="N16" s="3"/>
      <c r="O16" s="3"/>
      <c r="P16" s="3" t="s">
        <v>97</v>
      </c>
      <c r="Q16" s="3" t="s">
        <v>374</v>
      </c>
      <c r="R16" s="26">
        <f>Budget!C5</f>
        <v>8000</v>
      </c>
      <c r="S16" s="9"/>
      <c r="T16" s="9"/>
      <c r="U16" s="9"/>
      <c r="V16" s="9"/>
      <c r="W16" s="10"/>
      <c r="X16" s="6"/>
      <c r="Y16" s="4"/>
      <c r="Z16" s="4"/>
      <c r="AA16" s="4"/>
      <c r="AB16" s="4"/>
      <c r="AC16" s="4"/>
      <c r="AD16" s="4"/>
    </row>
    <row r="17" spans="1:30" ht="21.75" customHeight="1" thickBot="1" x14ac:dyDescent="0.35">
      <c r="A17" s="4"/>
      <c r="B17" s="4"/>
      <c r="C17" s="65" t="s">
        <v>62</v>
      </c>
      <c r="D17" s="65"/>
      <c r="E17" s="65"/>
      <c r="F17" s="65"/>
      <c r="G17" s="65"/>
      <c r="H17" s="65"/>
      <c r="I17" s="65"/>
      <c r="J17" s="65"/>
      <c r="K17" s="65"/>
      <c r="L17" s="65"/>
      <c r="M17" s="65"/>
      <c r="N17" s="65"/>
      <c r="O17" s="65"/>
      <c r="P17" s="65"/>
      <c r="Q17" s="65"/>
      <c r="R17" s="65"/>
      <c r="S17" s="65"/>
      <c r="T17" s="65"/>
      <c r="U17" s="65"/>
      <c r="V17" s="65"/>
      <c r="W17" s="34"/>
      <c r="X17" s="6"/>
      <c r="Y17" s="4"/>
      <c r="Z17" s="4"/>
      <c r="AA17" s="4"/>
      <c r="AB17" s="4"/>
      <c r="AC17" s="4"/>
      <c r="AD17" s="4"/>
    </row>
    <row r="18" spans="1:30" ht="72.599999999999994" thickBot="1" x14ac:dyDescent="0.35">
      <c r="A18" s="4"/>
      <c r="B18" s="4"/>
      <c r="C18" s="1"/>
      <c r="D18" s="2" t="s">
        <v>74</v>
      </c>
      <c r="E18" s="11">
        <v>42675</v>
      </c>
      <c r="F18" s="11">
        <v>43040</v>
      </c>
      <c r="G18" s="3" t="s">
        <v>99</v>
      </c>
      <c r="H18" s="3" t="s">
        <v>100</v>
      </c>
      <c r="I18" s="3" t="s">
        <v>102</v>
      </c>
      <c r="J18" s="3" t="s">
        <v>103</v>
      </c>
      <c r="K18" s="3" t="s">
        <v>104</v>
      </c>
      <c r="L18" s="3"/>
      <c r="M18" s="3"/>
      <c r="N18" s="3" t="s">
        <v>105</v>
      </c>
      <c r="O18" s="3" t="s">
        <v>95</v>
      </c>
      <c r="P18" s="3" t="s">
        <v>97</v>
      </c>
      <c r="Q18" s="3" t="s">
        <v>374</v>
      </c>
      <c r="R18" s="26">
        <f>Budget!B7</f>
        <v>8000</v>
      </c>
      <c r="S18" s="9"/>
      <c r="T18" s="9"/>
      <c r="U18" s="9"/>
      <c r="V18" s="9"/>
      <c r="W18" s="10"/>
      <c r="X18" s="6"/>
      <c r="Y18" s="4"/>
      <c r="Z18" s="4"/>
      <c r="AA18" s="4"/>
      <c r="AB18" s="4"/>
      <c r="AC18" s="4"/>
      <c r="AD18" s="4"/>
    </row>
    <row r="19" spans="1:30" ht="15" thickBot="1" x14ac:dyDescent="0.35">
      <c r="A19" s="4"/>
      <c r="B19" s="4"/>
      <c r="C19" s="32" t="s">
        <v>26</v>
      </c>
      <c r="D19" s="33"/>
      <c r="E19" s="33"/>
      <c r="F19" s="33"/>
      <c r="G19" s="33"/>
      <c r="H19" s="33"/>
      <c r="I19" s="33"/>
      <c r="J19" s="33"/>
      <c r="K19" s="33"/>
      <c r="L19" s="33"/>
      <c r="M19" s="33"/>
      <c r="N19" s="33"/>
      <c r="O19" s="33"/>
      <c r="P19" s="33"/>
      <c r="Q19" s="33"/>
      <c r="R19" s="33"/>
      <c r="S19" s="33"/>
      <c r="T19" s="33"/>
      <c r="U19" s="33"/>
      <c r="V19" s="33"/>
      <c r="W19" s="33"/>
      <c r="X19" s="6"/>
      <c r="Y19" s="4"/>
      <c r="Z19" s="4"/>
      <c r="AA19" s="4"/>
      <c r="AB19" s="4"/>
      <c r="AC19" s="4"/>
      <c r="AD19" s="4"/>
    </row>
    <row r="20" spans="1:30" ht="87" thickBot="1" x14ac:dyDescent="0.35">
      <c r="A20" s="4"/>
      <c r="B20" s="4"/>
      <c r="C20" s="1"/>
      <c r="D20" s="2" t="s">
        <v>118</v>
      </c>
      <c r="E20" s="11">
        <v>42675</v>
      </c>
      <c r="F20" s="11">
        <v>43040</v>
      </c>
      <c r="G20" s="3" t="s">
        <v>119</v>
      </c>
      <c r="H20" s="3" t="s">
        <v>115</v>
      </c>
      <c r="I20" s="3" t="s">
        <v>112</v>
      </c>
      <c r="J20" s="3" t="s">
        <v>116</v>
      </c>
      <c r="K20" s="3" t="s">
        <v>117</v>
      </c>
      <c r="L20" s="3"/>
      <c r="M20" s="3"/>
      <c r="N20" s="3" t="s">
        <v>109</v>
      </c>
      <c r="O20" s="3">
        <v>1</v>
      </c>
      <c r="P20" s="3" t="s">
        <v>97</v>
      </c>
      <c r="Q20" s="3" t="s">
        <v>374</v>
      </c>
      <c r="R20" s="26">
        <f>Budget!C12</f>
        <v>15000</v>
      </c>
      <c r="S20" s="9"/>
      <c r="T20" s="9"/>
      <c r="U20" s="9"/>
      <c r="V20" s="9"/>
      <c r="W20" s="10"/>
      <c r="X20" s="6"/>
      <c r="Y20" s="4"/>
      <c r="Z20" s="4"/>
      <c r="AA20" s="4"/>
      <c r="AB20" s="4"/>
      <c r="AC20" s="4"/>
      <c r="AD20" s="4"/>
    </row>
    <row r="21" spans="1:30" ht="15" thickBot="1" x14ac:dyDescent="0.35">
      <c r="A21" s="4"/>
      <c r="B21" s="4"/>
      <c r="C21" s="36" t="s">
        <v>27</v>
      </c>
      <c r="D21" s="37"/>
      <c r="E21" s="37"/>
      <c r="F21" s="37"/>
      <c r="G21" s="37"/>
      <c r="H21" s="37"/>
      <c r="I21" s="37"/>
      <c r="J21" s="37"/>
      <c r="K21" s="37"/>
      <c r="L21" s="37"/>
      <c r="M21" s="37"/>
      <c r="N21" s="37"/>
      <c r="O21" s="37"/>
      <c r="P21" s="37"/>
      <c r="Q21" s="37"/>
      <c r="R21" s="37"/>
      <c r="S21" s="37"/>
      <c r="T21" s="37"/>
      <c r="U21" s="37"/>
      <c r="V21" s="37"/>
      <c r="W21" s="37"/>
      <c r="X21" s="6"/>
      <c r="Y21" s="4"/>
      <c r="Z21" s="4"/>
      <c r="AA21" s="4"/>
      <c r="AB21" s="4"/>
      <c r="AC21" s="4"/>
      <c r="AD21" s="4"/>
    </row>
    <row r="22" spans="1:30" ht="15" thickBot="1" x14ac:dyDescent="0.35">
      <c r="A22" s="4"/>
      <c r="B22" s="4"/>
      <c r="C22" s="32" t="s">
        <v>28</v>
      </c>
      <c r="D22" s="33"/>
      <c r="E22" s="33"/>
      <c r="F22" s="33"/>
      <c r="G22" s="33"/>
      <c r="H22" s="33"/>
      <c r="I22" s="33"/>
      <c r="J22" s="33"/>
      <c r="K22" s="33"/>
      <c r="L22" s="33"/>
      <c r="M22" s="33"/>
      <c r="N22" s="33"/>
      <c r="O22" s="33"/>
      <c r="P22" s="33"/>
      <c r="Q22" s="33"/>
      <c r="R22" s="33"/>
      <c r="S22" s="33"/>
      <c r="T22" s="33"/>
      <c r="U22" s="33"/>
      <c r="V22" s="33"/>
      <c r="W22" s="33"/>
      <c r="X22" s="6"/>
      <c r="Y22" s="4"/>
      <c r="Z22" s="4"/>
      <c r="AA22" s="4"/>
      <c r="AB22" s="4"/>
      <c r="AC22" s="4"/>
      <c r="AD22" s="4"/>
    </row>
    <row r="23" spans="1:30" ht="58.2" thickBot="1" x14ac:dyDescent="0.35">
      <c r="A23" s="4"/>
      <c r="B23" s="4"/>
      <c r="C23" s="1"/>
      <c r="D23" s="2" t="s">
        <v>77</v>
      </c>
      <c r="E23" s="11">
        <f>E39</f>
        <v>42826</v>
      </c>
      <c r="F23" s="11">
        <f>F39</f>
        <v>42948</v>
      </c>
      <c r="G23" s="11" t="s">
        <v>120</v>
      </c>
      <c r="H23" s="3" t="s">
        <v>121</v>
      </c>
      <c r="I23" s="3" t="s">
        <v>112</v>
      </c>
      <c r="J23" s="3" t="s">
        <v>122</v>
      </c>
      <c r="K23" s="3" t="s">
        <v>120</v>
      </c>
      <c r="L23" s="3"/>
      <c r="M23" s="3"/>
      <c r="N23" s="3" t="s">
        <v>123</v>
      </c>
      <c r="O23" s="3">
        <v>1</v>
      </c>
      <c r="P23" s="3" t="s">
        <v>97</v>
      </c>
      <c r="Q23" s="3" t="s">
        <v>374</v>
      </c>
      <c r="R23" s="26">
        <f>Budget!C14</f>
        <v>10000</v>
      </c>
      <c r="S23" s="9"/>
      <c r="T23" s="9"/>
      <c r="U23" s="9"/>
      <c r="V23" s="9"/>
      <c r="W23" s="10"/>
      <c r="X23" s="6"/>
      <c r="Y23" s="4"/>
      <c r="Z23" s="4"/>
      <c r="AA23" s="4"/>
      <c r="AB23" s="4"/>
      <c r="AC23" s="4"/>
      <c r="AD23" s="4"/>
    </row>
    <row r="24" spans="1:30" ht="58.2" thickBot="1" x14ac:dyDescent="0.35">
      <c r="A24" s="4"/>
      <c r="B24" s="4"/>
      <c r="C24" s="1"/>
      <c r="D24" s="2" t="s">
        <v>132</v>
      </c>
      <c r="E24" s="11">
        <v>42736</v>
      </c>
      <c r="F24" s="11">
        <v>42736</v>
      </c>
      <c r="G24" s="3" t="s">
        <v>120</v>
      </c>
      <c r="H24" s="3" t="s">
        <v>133</v>
      </c>
      <c r="I24" s="3" t="s">
        <v>134</v>
      </c>
      <c r="J24" s="3" t="s">
        <v>135</v>
      </c>
      <c r="K24" s="3" t="s">
        <v>120</v>
      </c>
      <c r="L24" s="3"/>
      <c r="M24" s="3"/>
      <c r="N24" s="3" t="s">
        <v>136</v>
      </c>
      <c r="O24" s="3">
        <v>1</v>
      </c>
      <c r="P24" s="3" t="s">
        <v>137</v>
      </c>
      <c r="Q24" s="3" t="s">
        <v>374</v>
      </c>
      <c r="R24" s="26">
        <f>Budget!C15</f>
        <v>10000</v>
      </c>
      <c r="S24" s="9"/>
      <c r="T24" s="9"/>
      <c r="U24" s="9"/>
      <c r="V24" s="9"/>
      <c r="W24" s="10"/>
      <c r="X24" s="6"/>
      <c r="Y24" s="4"/>
      <c r="Z24" s="4"/>
      <c r="AA24" s="4"/>
      <c r="AB24" s="4"/>
      <c r="AC24" s="4"/>
      <c r="AD24" s="4"/>
    </row>
    <row r="25" spans="1:30" ht="58.2" thickBot="1" x14ac:dyDescent="0.35">
      <c r="A25" s="4"/>
      <c r="B25" s="4"/>
      <c r="C25" s="1"/>
      <c r="D25" s="2" t="s">
        <v>79</v>
      </c>
      <c r="E25" s="11">
        <v>42675</v>
      </c>
      <c r="F25" s="11">
        <v>43040</v>
      </c>
      <c r="G25" s="3" t="s">
        <v>110</v>
      </c>
      <c r="H25" s="3" t="s">
        <v>111</v>
      </c>
      <c r="I25" s="3" t="s">
        <v>112</v>
      </c>
      <c r="J25" s="3" t="s">
        <v>113</v>
      </c>
      <c r="K25" s="3" t="s">
        <v>114</v>
      </c>
      <c r="L25" s="3"/>
      <c r="M25" s="3"/>
      <c r="N25" s="3"/>
      <c r="O25" s="3"/>
      <c r="P25" s="3"/>
      <c r="Q25" s="3" t="s">
        <v>374</v>
      </c>
      <c r="R25" s="31">
        <f>Budget!C16</f>
        <v>10000</v>
      </c>
      <c r="S25" s="9"/>
      <c r="T25" s="9"/>
      <c r="U25" s="9"/>
      <c r="V25" s="9"/>
      <c r="W25" s="10"/>
      <c r="X25" s="6"/>
      <c r="Y25" s="4"/>
      <c r="Z25" s="4"/>
      <c r="AA25" s="4"/>
      <c r="AB25" s="4"/>
      <c r="AC25" s="4"/>
      <c r="AD25" s="4"/>
    </row>
    <row r="26" spans="1:30" ht="15" thickBot="1" x14ac:dyDescent="0.35">
      <c r="A26" s="4"/>
      <c r="B26" s="4"/>
      <c r="C26" s="1"/>
      <c r="D26" s="2"/>
      <c r="E26" s="11"/>
      <c r="F26" s="11"/>
      <c r="G26" s="3"/>
      <c r="H26" s="3"/>
      <c r="I26" s="3"/>
      <c r="J26" s="3"/>
      <c r="K26" s="3"/>
      <c r="L26" s="3"/>
      <c r="M26" s="3"/>
      <c r="N26" s="3"/>
      <c r="O26" s="3"/>
      <c r="P26" s="3"/>
      <c r="Q26" s="3"/>
      <c r="R26" s="31"/>
      <c r="S26" s="9"/>
      <c r="T26" s="9"/>
      <c r="U26" s="9"/>
      <c r="V26" s="9"/>
      <c r="W26" s="10"/>
      <c r="X26" s="6"/>
      <c r="Y26" s="4"/>
      <c r="Z26" s="4"/>
      <c r="AA26" s="4"/>
      <c r="AB26" s="4"/>
      <c r="AC26" s="4"/>
      <c r="AD26" s="4"/>
    </row>
    <row r="27" spans="1:30" ht="15" customHeight="1" thickBot="1" x14ac:dyDescent="0.35">
      <c r="A27" s="4" t="s">
        <v>286</v>
      </c>
      <c r="B27" s="4"/>
      <c r="C27" s="40" t="s">
        <v>11</v>
      </c>
      <c r="D27" s="41"/>
      <c r="E27" s="41"/>
      <c r="F27" s="41"/>
      <c r="G27" s="41"/>
      <c r="H27" s="41"/>
      <c r="I27" s="41"/>
      <c r="J27" s="41"/>
      <c r="K27" s="41"/>
      <c r="L27" s="41"/>
      <c r="M27" s="41"/>
      <c r="N27" s="41"/>
      <c r="O27" s="41"/>
      <c r="P27" s="41"/>
      <c r="Q27" s="41"/>
      <c r="R27" s="41"/>
      <c r="S27" s="41"/>
      <c r="T27" s="41"/>
      <c r="U27" s="41"/>
      <c r="V27" s="41"/>
      <c r="W27" s="41"/>
    </row>
    <row r="28" spans="1:30" ht="15" customHeight="1" thickBot="1" x14ac:dyDescent="0.35">
      <c r="A28" s="4"/>
      <c r="B28" s="4"/>
      <c r="C28" s="36" t="s">
        <v>12</v>
      </c>
      <c r="D28" s="37"/>
      <c r="E28" s="37"/>
      <c r="F28" s="37"/>
      <c r="G28" s="37"/>
      <c r="H28" s="37"/>
      <c r="I28" s="37"/>
      <c r="J28" s="37"/>
      <c r="K28" s="37"/>
      <c r="L28" s="37"/>
      <c r="M28" s="37"/>
      <c r="N28" s="37"/>
      <c r="O28" s="37"/>
      <c r="P28" s="37"/>
      <c r="Q28" s="37"/>
      <c r="R28" s="37"/>
      <c r="S28" s="37"/>
      <c r="T28" s="37"/>
      <c r="U28" s="37"/>
      <c r="V28" s="37"/>
      <c r="W28" s="37"/>
    </row>
    <row r="29" spans="1:30" ht="15" customHeight="1" thickBot="1" x14ac:dyDescent="0.35">
      <c r="A29" s="4"/>
      <c r="B29" s="4"/>
      <c r="C29" s="34" t="s">
        <v>63</v>
      </c>
      <c r="D29" s="35"/>
      <c r="E29" s="35"/>
      <c r="F29" s="35"/>
      <c r="G29" s="35"/>
      <c r="H29" s="35"/>
      <c r="I29" s="35"/>
      <c r="J29" s="35"/>
      <c r="K29" s="35"/>
      <c r="L29" s="35"/>
      <c r="M29" s="35"/>
      <c r="N29" s="35"/>
      <c r="O29" s="35"/>
      <c r="P29" s="35"/>
      <c r="Q29" s="35"/>
      <c r="R29" s="35"/>
      <c r="S29" s="35"/>
      <c r="T29" s="35"/>
      <c r="U29" s="35"/>
      <c r="V29" s="35"/>
      <c r="W29" s="35"/>
    </row>
    <row r="30" spans="1:30" ht="87" thickBot="1" x14ac:dyDescent="0.35">
      <c r="A30" s="4"/>
      <c r="B30" s="4"/>
      <c r="C30" s="1"/>
      <c r="D30" s="2" t="s">
        <v>202</v>
      </c>
      <c r="E30" s="3" t="s">
        <v>203</v>
      </c>
      <c r="F30" s="3" t="s">
        <v>204</v>
      </c>
      <c r="G30" s="3" t="s">
        <v>205</v>
      </c>
      <c r="H30" s="3" t="s">
        <v>206</v>
      </c>
      <c r="I30" s="3" t="s">
        <v>207</v>
      </c>
      <c r="J30" s="3" t="s">
        <v>208</v>
      </c>
      <c r="K30" s="3" t="s">
        <v>209</v>
      </c>
      <c r="L30" s="3" t="s">
        <v>210</v>
      </c>
      <c r="M30" s="3" t="s">
        <v>211</v>
      </c>
      <c r="N30" s="3"/>
      <c r="O30" s="3"/>
      <c r="P30" s="3" t="s">
        <v>212</v>
      </c>
      <c r="Q30" s="3" t="s">
        <v>374</v>
      </c>
      <c r="R30" s="9">
        <f>6000+10000+4000+5000</f>
        <v>25000</v>
      </c>
      <c r="S30" s="9"/>
      <c r="T30" s="9"/>
      <c r="U30" s="9"/>
      <c r="V30" s="9"/>
      <c r="W30" s="10"/>
    </row>
    <row r="31" spans="1:30" ht="87" thickBot="1" x14ac:dyDescent="0.35">
      <c r="A31" s="4"/>
      <c r="B31" s="4"/>
      <c r="C31" s="1"/>
      <c r="D31" s="2" t="s">
        <v>213</v>
      </c>
      <c r="E31" s="3" t="s">
        <v>203</v>
      </c>
      <c r="F31" s="3" t="s">
        <v>204</v>
      </c>
      <c r="G31" s="3" t="s">
        <v>214</v>
      </c>
      <c r="H31" s="3" t="s">
        <v>215</v>
      </c>
      <c r="I31" s="3" t="s">
        <v>207</v>
      </c>
      <c r="J31" s="3"/>
      <c r="K31" s="3" t="s">
        <v>216</v>
      </c>
      <c r="L31" s="3" t="s">
        <v>217</v>
      </c>
      <c r="M31" s="3" t="s">
        <v>218</v>
      </c>
      <c r="N31" s="3"/>
      <c r="O31" s="3"/>
      <c r="P31" s="3" t="s">
        <v>219</v>
      </c>
      <c r="Q31" s="3" t="s">
        <v>374</v>
      </c>
      <c r="R31" s="9">
        <v>40000</v>
      </c>
      <c r="S31" s="9"/>
      <c r="T31" s="9"/>
      <c r="U31" s="9"/>
      <c r="V31" s="9"/>
      <c r="W31" s="10"/>
    </row>
    <row r="32" spans="1:30" ht="87" thickBot="1" x14ac:dyDescent="0.35">
      <c r="A32" s="4"/>
      <c r="B32" s="4"/>
      <c r="C32" s="1"/>
      <c r="D32" s="2" t="s">
        <v>220</v>
      </c>
      <c r="E32" s="3" t="s">
        <v>203</v>
      </c>
      <c r="F32" s="3" t="s">
        <v>204</v>
      </c>
      <c r="G32" s="3" t="s">
        <v>221</v>
      </c>
      <c r="H32" s="3" t="s">
        <v>222</v>
      </c>
      <c r="I32" s="3" t="s">
        <v>207</v>
      </c>
      <c r="J32" s="3" t="s">
        <v>223</v>
      </c>
      <c r="K32" s="3" t="s">
        <v>216</v>
      </c>
      <c r="L32" s="3" t="s">
        <v>217</v>
      </c>
      <c r="M32" s="3" t="s">
        <v>224</v>
      </c>
      <c r="N32" s="3"/>
      <c r="O32" s="3"/>
      <c r="P32" s="3" t="s">
        <v>225</v>
      </c>
      <c r="Q32" s="3" t="s">
        <v>374</v>
      </c>
      <c r="R32" s="9">
        <v>10000</v>
      </c>
      <c r="S32" s="9"/>
      <c r="T32" s="9"/>
      <c r="U32" s="9"/>
      <c r="V32" s="9"/>
      <c r="W32" s="10"/>
    </row>
    <row r="33" spans="1:30" ht="15" thickBot="1" x14ac:dyDescent="0.35">
      <c r="A33" s="4"/>
      <c r="B33" s="4"/>
      <c r="C33" s="65" t="s">
        <v>62</v>
      </c>
      <c r="D33" s="65"/>
      <c r="E33" s="65"/>
      <c r="F33" s="65"/>
      <c r="G33" s="65"/>
      <c r="H33" s="65"/>
      <c r="I33" s="65"/>
      <c r="J33" s="65"/>
      <c r="K33" s="65"/>
      <c r="L33" s="65"/>
      <c r="M33" s="65"/>
      <c r="N33" s="65"/>
      <c r="O33" s="65"/>
      <c r="P33" s="65"/>
      <c r="Q33" s="65"/>
      <c r="R33" s="65"/>
      <c r="S33" s="65"/>
      <c r="T33" s="65"/>
      <c r="U33" s="65"/>
      <c r="V33" s="65"/>
      <c r="W33" s="34"/>
    </row>
    <row r="34" spans="1:30" ht="58.2" thickBot="1" x14ac:dyDescent="0.35">
      <c r="A34" s="4"/>
      <c r="B34" s="4"/>
      <c r="C34" s="1"/>
      <c r="D34" s="2" t="s">
        <v>226</v>
      </c>
      <c r="E34" s="3" t="s">
        <v>203</v>
      </c>
      <c r="F34" s="3" t="s">
        <v>204</v>
      </c>
      <c r="G34" s="3"/>
      <c r="H34" s="3" t="s">
        <v>227</v>
      </c>
      <c r="I34" s="3" t="s">
        <v>207</v>
      </c>
      <c r="J34" s="3"/>
      <c r="K34" s="3"/>
      <c r="L34" s="3" t="s">
        <v>228</v>
      </c>
      <c r="M34" s="3" t="s">
        <v>229</v>
      </c>
      <c r="N34" s="3"/>
      <c r="O34" s="3"/>
      <c r="P34" s="3"/>
      <c r="Q34" s="3" t="s">
        <v>374</v>
      </c>
      <c r="R34" s="9">
        <v>3000</v>
      </c>
      <c r="S34" s="9">
        <v>1000</v>
      </c>
      <c r="T34" s="9"/>
      <c r="U34" s="9"/>
      <c r="V34" s="9"/>
      <c r="W34" s="10"/>
    </row>
    <row r="35" spans="1:30" ht="58.2" thickBot="1" x14ac:dyDescent="0.35">
      <c r="A35" s="4"/>
      <c r="B35" s="4"/>
      <c r="C35" s="1"/>
      <c r="D35" s="2" t="s">
        <v>230</v>
      </c>
      <c r="E35" s="3" t="s">
        <v>203</v>
      </c>
      <c r="F35" s="3" t="s">
        <v>204</v>
      </c>
      <c r="G35" s="3"/>
      <c r="H35" s="3" t="s">
        <v>231</v>
      </c>
      <c r="I35" s="3" t="s">
        <v>207</v>
      </c>
      <c r="J35" s="3"/>
      <c r="K35" s="3"/>
      <c r="L35" s="3" t="s">
        <v>232</v>
      </c>
      <c r="M35" s="3" t="s">
        <v>233</v>
      </c>
      <c r="N35" s="3"/>
      <c r="O35" s="3"/>
      <c r="P35" s="3" t="s">
        <v>234</v>
      </c>
      <c r="Q35" s="3" t="s">
        <v>374</v>
      </c>
      <c r="R35" s="9">
        <v>3000</v>
      </c>
      <c r="S35" s="9">
        <v>500</v>
      </c>
      <c r="T35" s="9"/>
      <c r="U35" s="9"/>
      <c r="V35" s="9"/>
      <c r="W35" s="10"/>
    </row>
    <row r="36" spans="1:30" ht="72.599999999999994" thickBot="1" x14ac:dyDescent="0.35">
      <c r="A36" s="4"/>
      <c r="B36" s="4"/>
      <c r="C36" s="1"/>
      <c r="D36" s="2" t="s">
        <v>235</v>
      </c>
      <c r="E36" s="3" t="s">
        <v>203</v>
      </c>
      <c r="F36" s="3" t="s">
        <v>204</v>
      </c>
      <c r="G36" s="3" t="s">
        <v>236</v>
      </c>
      <c r="H36" s="3" t="s">
        <v>237</v>
      </c>
      <c r="I36" s="3" t="s">
        <v>207</v>
      </c>
      <c r="J36" s="3"/>
      <c r="K36" s="3"/>
      <c r="L36" s="3" t="s">
        <v>238</v>
      </c>
      <c r="M36" s="3" t="s">
        <v>239</v>
      </c>
      <c r="N36" s="3"/>
      <c r="O36" s="3"/>
      <c r="P36" s="3"/>
      <c r="Q36" s="3" t="s">
        <v>374</v>
      </c>
      <c r="R36" s="9">
        <v>5000</v>
      </c>
      <c r="S36" s="9">
        <v>2000</v>
      </c>
      <c r="T36" s="9"/>
      <c r="U36" s="9"/>
      <c r="V36" s="9"/>
      <c r="W36" s="10"/>
    </row>
    <row r="37" spans="1:30" ht="87" thickBot="1" x14ac:dyDescent="0.35">
      <c r="A37" s="4"/>
      <c r="B37" s="4"/>
      <c r="C37" s="1"/>
      <c r="D37" s="2" t="s">
        <v>240</v>
      </c>
      <c r="E37" s="3" t="s">
        <v>203</v>
      </c>
      <c r="F37" s="3" t="s">
        <v>204</v>
      </c>
      <c r="G37" s="3" t="s">
        <v>241</v>
      </c>
      <c r="H37" s="3" t="s">
        <v>242</v>
      </c>
      <c r="I37" s="3" t="s">
        <v>207</v>
      </c>
      <c r="J37" s="3"/>
      <c r="K37" s="3" t="s">
        <v>243</v>
      </c>
      <c r="L37" s="3" t="s">
        <v>228</v>
      </c>
      <c r="M37" s="3" t="s">
        <v>244</v>
      </c>
      <c r="N37" s="3"/>
      <c r="O37" s="3"/>
      <c r="P37" s="3"/>
      <c r="Q37" s="3"/>
      <c r="R37" s="9">
        <v>8000</v>
      </c>
      <c r="S37" s="9">
        <v>2000</v>
      </c>
      <c r="T37" s="9"/>
      <c r="U37" s="9"/>
      <c r="V37" s="9"/>
      <c r="W37" s="10"/>
    </row>
    <row r="38" spans="1:30" ht="24.75" customHeight="1" thickBot="1" x14ac:dyDescent="0.35">
      <c r="A38" s="4"/>
      <c r="B38" s="4"/>
      <c r="C38" s="32" t="s">
        <v>22</v>
      </c>
      <c r="D38" s="33"/>
      <c r="E38" s="33"/>
      <c r="F38" s="33"/>
      <c r="G38" s="33"/>
      <c r="H38" s="33"/>
      <c r="I38" s="33"/>
      <c r="J38" s="33"/>
      <c r="K38" s="33"/>
      <c r="L38" s="33"/>
      <c r="M38" s="33"/>
      <c r="N38" s="33"/>
      <c r="O38" s="33"/>
      <c r="P38" s="33"/>
      <c r="Q38" s="33"/>
      <c r="R38" s="33"/>
      <c r="S38" s="33"/>
      <c r="T38" s="33"/>
      <c r="U38" s="33"/>
      <c r="V38" s="33"/>
      <c r="W38" s="33"/>
      <c r="X38" s="6"/>
      <c r="Y38" s="4"/>
      <c r="Z38" s="4"/>
      <c r="AA38" s="4"/>
      <c r="AB38" s="4"/>
      <c r="AC38" s="4"/>
      <c r="AD38" s="4"/>
    </row>
    <row r="39" spans="1:30" ht="58.2" thickBot="1" x14ac:dyDescent="0.35">
      <c r="A39" s="4"/>
      <c r="B39" s="4"/>
      <c r="C39" s="1"/>
      <c r="D39" s="2" t="s">
        <v>75</v>
      </c>
      <c r="E39" s="11">
        <v>42826</v>
      </c>
      <c r="F39" s="11">
        <v>42948</v>
      </c>
      <c r="G39" s="3" t="s">
        <v>81</v>
      </c>
      <c r="H39" s="3" t="s">
        <v>106</v>
      </c>
      <c r="I39" s="3" t="s">
        <v>108</v>
      </c>
      <c r="J39" s="3" t="s">
        <v>87</v>
      </c>
      <c r="K39" s="3" t="s">
        <v>93</v>
      </c>
      <c r="L39" s="3"/>
      <c r="M39" s="3"/>
      <c r="N39" s="3" t="s">
        <v>109</v>
      </c>
      <c r="O39" s="3">
        <v>1</v>
      </c>
      <c r="P39" s="3" t="s">
        <v>97</v>
      </c>
      <c r="Q39" s="3" t="s">
        <v>374</v>
      </c>
      <c r="R39" s="26">
        <f>Budget!C7</f>
        <v>20000</v>
      </c>
      <c r="S39" s="9"/>
      <c r="T39" s="9"/>
      <c r="U39" s="9"/>
      <c r="V39" s="9"/>
      <c r="W39" s="10"/>
      <c r="X39" s="6"/>
      <c r="Y39" s="4"/>
      <c r="Z39" s="4"/>
      <c r="AA39" s="4"/>
      <c r="AB39" s="4"/>
      <c r="AC39" s="4"/>
      <c r="AD39" s="4"/>
    </row>
    <row r="40" spans="1:30" ht="58.2" thickBot="1" x14ac:dyDescent="0.35">
      <c r="A40" s="4"/>
      <c r="B40" s="4"/>
      <c r="C40" s="1"/>
      <c r="D40" s="2" t="s">
        <v>76</v>
      </c>
      <c r="E40" s="11">
        <v>42736</v>
      </c>
      <c r="F40" s="11">
        <v>42856</v>
      </c>
      <c r="G40" s="3" t="s">
        <v>82</v>
      </c>
      <c r="H40" s="3" t="s">
        <v>107</v>
      </c>
      <c r="I40" s="3" t="s">
        <v>108</v>
      </c>
      <c r="J40" s="3" t="s">
        <v>87</v>
      </c>
      <c r="K40" s="3" t="s">
        <v>93</v>
      </c>
      <c r="L40" s="3"/>
      <c r="M40" s="3"/>
      <c r="N40" s="3" t="s">
        <v>109</v>
      </c>
      <c r="O40" s="3">
        <v>1</v>
      </c>
      <c r="P40" s="3" t="s">
        <v>97</v>
      </c>
      <c r="Q40" s="3" t="s">
        <v>374</v>
      </c>
      <c r="R40" s="26">
        <f>Budget!C9</f>
        <v>20000</v>
      </c>
      <c r="S40" s="9"/>
      <c r="T40" s="9"/>
      <c r="U40" s="9"/>
      <c r="V40" s="9"/>
      <c r="W40" s="10"/>
      <c r="X40" s="6"/>
      <c r="Y40" s="4"/>
      <c r="Z40" s="4"/>
      <c r="AA40" s="4"/>
      <c r="AB40" s="4"/>
      <c r="AC40" s="4"/>
      <c r="AD40" s="4"/>
    </row>
    <row r="41" spans="1:30" ht="15" thickBot="1" x14ac:dyDescent="0.35">
      <c r="A41" s="4"/>
      <c r="B41" s="4"/>
      <c r="C41" s="1"/>
      <c r="D41" s="2" t="s">
        <v>16</v>
      </c>
      <c r="E41" s="3"/>
      <c r="F41" s="3"/>
      <c r="G41" s="3"/>
      <c r="H41" s="3"/>
      <c r="I41" s="3"/>
      <c r="J41" s="3"/>
      <c r="K41" s="3"/>
      <c r="L41" s="3"/>
      <c r="M41" s="3"/>
      <c r="N41" s="3"/>
      <c r="O41" s="3"/>
      <c r="P41" s="3"/>
      <c r="Q41" s="3"/>
      <c r="R41" s="9"/>
      <c r="S41" s="9"/>
      <c r="T41" s="9"/>
      <c r="U41" s="9"/>
      <c r="V41" s="9"/>
      <c r="W41" s="10"/>
      <c r="X41" s="6"/>
      <c r="Y41" s="4"/>
      <c r="Z41" s="4"/>
      <c r="AA41" s="4"/>
      <c r="AB41" s="4"/>
      <c r="AC41" s="4"/>
      <c r="AD41" s="4"/>
    </row>
    <row r="42" spans="1:30" ht="21" customHeight="1" thickBot="1" x14ac:dyDescent="0.35">
      <c r="A42" s="4" t="s">
        <v>288</v>
      </c>
      <c r="B42" s="4"/>
      <c r="C42" s="40" t="s">
        <v>11</v>
      </c>
      <c r="D42" s="41"/>
      <c r="E42" s="41"/>
      <c r="F42" s="41"/>
      <c r="G42" s="41"/>
      <c r="H42" s="41"/>
      <c r="I42" s="41"/>
      <c r="J42" s="41"/>
      <c r="K42" s="41"/>
      <c r="L42" s="41"/>
      <c r="M42" s="41"/>
      <c r="N42" s="41"/>
      <c r="O42" s="41"/>
      <c r="P42" s="62"/>
      <c r="Q42" s="62"/>
      <c r="R42" s="62"/>
      <c r="S42" s="62"/>
      <c r="T42" s="62"/>
      <c r="U42" s="62"/>
      <c r="V42" s="62"/>
      <c r="W42" s="62"/>
      <c r="X42" s="6"/>
      <c r="Y42" s="4"/>
      <c r="Z42" s="4"/>
      <c r="AA42" s="4"/>
      <c r="AB42" s="4"/>
      <c r="AC42" s="4"/>
      <c r="AD42" s="4"/>
    </row>
    <row r="43" spans="1:30" ht="15" thickBot="1" x14ac:dyDescent="0.35">
      <c r="A43" s="4"/>
      <c r="B43" s="4"/>
      <c r="C43" s="36" t="s">
        <v>12</v>
      </c>
      <c r="D43" s="37"/>
      <c r="E43" s="37"/>
      <c r="F43" s="37"/>
      <c r="G43" s="37"/>
      <c r="H43" s="37"/>
      <c r="I43" s="37"/>
      <c r="J43" s="37"/>
      <c r="K43" s="37"/>
      <c r="L43" s="37"/>
      <c r="M43" s="37"/>
      <c r="N43" s="37"/>
      <c r="O43" s="37"/>
      <c r="P43" s="37"/>
      <c r="Q43" s="37"/>
      <c r="R43" s="37"/>
      <c r="S43" s="37"/>
      <c r="T43" s="37"/>
      <c r="U43" s="37"/>
      <c r="V43" s="37"/>
      <c r="W43" s="37"/>
      <c r="X43" s="6"/>
      <c r="Y43" s="4"/>
      <c r="Z43" s="4"/>
      <c r="AA43" s="4"/>
      <c r="AB43" s="4"/>
      <c r="AC43" s="4"/>
      <c r="AD43" s="4"/>
    </row>
    <row r="44" spans="1:30" ht="15" thickBot="1" x14ac:dyDescent="0.35">
      <c r="A44" s="4"/>
      <c r="B44" s="4"/>
      <c r="C44" s="65" t="s">
        <v>63</v>
      </c>
      <c r="D44" s="65"/>
      <c r="E44" s="65"/>
      <c r="F44" s="65"/>
      <c r="G44" s="65"/>
      <c r="H44" s="65"/>
      <c r="I44" s="65"/>
      <c r="J44" s="65"/>
      <c r="K44" s="65"/>
      <c r="L44" s="65"/>
      <c r="M44" s="65"/>
      <c r="N44" s="65"/>
      <c r="O44" s="65"/>
      <c r="P44" s="65"/>
      <c r="Q44" s="65"/>
      <c r="R44" s="65"/>
      <c r="S44" s="83"/>
      <c r="T44" s="65"/>
      <c r="U44" s="65"/>
      <c r="V44" s="34"/>
      <c r="W44" s="34"/>
      <c r="X44" s="6"/>
      <c r="Y44" s="4"/>
      <c r="Z44" s="4"/>
      <c r="AA44" s="4"/>
      <c r="AB44" s="4"/>
      <c r="AC44" s="4"/>
      <c r="AD44" s="4"/>
    </row>
    <row r="45" spans="1:30" ht="180" thickBot="1" x14ac:dyDescent="0.35">
      <c r="A45" s="4"/>
      <c r="B45" s="4"/>
      <c r="C45" s="1"/>
      <c r="D45" s="2" t="s">
        <v>245</v>
      </c>
      <c r="E45" s="11" t="s">
        <v>246</v>
      </c>
      <c r="F45" s="3" t="s">
        <v>247</v>
      </c>
      <c r="G45" s="84" t="s">
        <v>248</v>
      </c>
      <c r="H45" s="3" t="s">
        <v>249</v>
      </c>
      <c r="I45" s="3" t="s">
        <v>250</v>
      </c>
      <c r="J45" s="3" t="s">
        <v>251</v>
      </c>
      <c r="K45" s="85" t="s">
        <v>252</v>
      </c>
      <c r="L45" s="3" t="s">
        <v>253</v>
      </c>
      <c r="M45" s="3" t="s">
        <v>254</v>
      </c>
      <c r="N45" s="3" t="s">
        <v>255</v>
      </c>
      <c r="O45" s="3" t="s">
        <v>256</v>
      </c>
      <c r="P45" s="9" t="s">
        <v>155</v>
      </c>
      <c r="Q45" s="3" t="s">
        <v>374</v>
      </c>
      <c r="R45" s="86">
        <v>11000</v>
      </c>
      <c r="S45" s="87">
        <v>0</v>
      </c>
      <c r="T45" s="88">
        <v>0</v>
      </c>
      <c r="U45" s="88">
        <v>0</v>
      </c>
      <c r="V45" s="89"/>
      <c r="W45" s="90">
        <f>R45+S45+T45+U45</f>
        <v>11000</v>
      </c>
      <c r="X45" s="6"/>
      <c r="Y45" s="4"/>
      <c r="Z45" s="4"/>
      <c r="AA45" s="4"/>
      <c r="AB45" s="4"/>
      <c r="AC45" s="4"/>
      <c r="AD45" s="4"/>
    </row>
    <row r="46" spans="1:30" ht="63" customHeight="1" thickBot="1" x14ac:dyDescent="0.35">
      <c r="A46" s="4"/>
      <c r="B46" s="4"/>
      <c r="C46" s="1"/>
      <c r="D46" s="2" t="s">
        <v>257</v>
      </c>
      <c r="E46" s="11" t="s">
        <v>246</v>
      </c>
      <c r="F46" s="3" t="s">
        <v>247</v>
      </c>
      <c r="G46" s="91" t="s">
        <v>248</v>
      </c>
      <c r="H46" s="3" t="s">
        <v>258</v>
      </c>
      <c r="I46" s="3" t="s">
        <v>259</v>
      </c>
      <c r="J46" s="3" t="s">
        <v>260</v>
      </c>
      <c r="K46" s="3" t="s">
        <v>261</v>
      </c>
      <c r="L46" s="3" t="s">
        <v>262</v>
      </c>
      <c r="M46" s="3" t="s">
        <v>263</v>
      </c>
      <c r="N46" s="3" t="s">
        <v>264</v>
      </c>
      <c r="O46" s="3" t="s">
        <v>265</v>
      </c>
      <c r="P46" s="9" t="s">
        <v>98</v>
      </c>
      <c r="Q46" s="3" t="s">
        <v>374</v>
      </c>
      <c r="R46" s="88">
        <v>6000</v>
      </c>
      <c r="S46" s="87" t="s">
        <v>266</v>
      </c>
      <c r="T46" s="88">
        <v>0</v>
      </c>
      <c r="U46" s="88">
        <v>0</v>
      </c>
      <c r="V46" s="86"/>
      <c r="W46" s="90" t="e">
        <f>R46+S46+T46+U46</f>
        <v>#VALUE!</v>
      </c>
      <c r="X46" s="6"/>
      <c r="Y46" s="4"/>
      <c r="Z46" s="4"/>
      <c r="AA46" s="4"/>
      <c r="AB46" s="4"/>
      <c r="AC46" s="4"/>
      <c r="AD46" s="4"/>
    </row>
    <row r="47" spans="1:30" ht="70.8" customHeight="1" thickBot="1" x14ac:dyDescent="0.35">
      <c r="A47" s="4"/>
      <c r="B47" s="4"/>
      <c r="C47" s="92"/>
      <c r="D47" s="93" t="s">
        <v>267</v>
      </c>
      <c r="E47" s="94" t="s">
        <v>268</v>
      </c>
      <c r="F47" s="95" t="s">
        <v>269</v>
      </c>
      <c r="G47" s="96" t="s">
        <v>270</v>
      </c>
      <c r="H47" s="95" t="s">
        <v>222</v>
      </c>
      <c r="I47" s="95" t="s">
        <v>207</v>
      </c>
      <c r="J47" s="95" t="s">
        <v>223</v>
      </c>
      <c r="K47" s="95" t="s">
        <v>216</v>
      </c>
      <c r="L47" s="95" t="s">
        <v>217</v>
      </c>
      <c r="M47" s="95" t="s">
        <v>224</v>
      </c>
      <c r="N47" s="95"/>
      <c r="O47" s="95"/>
      <c r="P47" s="95" t="s">
        <v>271</v>
      </c>
      <c r="Q47" s="95"/>
      <c r="R47" s="97">
        <v>6000</v>
      </c>
      <c r="S47" s="98">
        <v>0</v>
      </c>
      <c r="T47" s="98">
        <v>0</v>
      </c>
      <c r="U47" s="98">
        <v>0</v>
      </c>
      <c r="V47" s="99"/>
      <c r="W47" s="100">
        <f>R47+S47+T47+U47</f>
        <v>6000</v>
      </c>
      <c r="X47" s="6"/>
      <c r="Y47" s="4"/>
      <c r="Z47" s="4"/>
      <c r="AA47" s="4"/>
      <c r="AB47" s="4"/>
      <c r="AC47" s="4"/>
      <c r="AD47" s="4"/>
    </row>
    <row r="48" spans="1:30" ht="43.8" customHeight="1" thickBot="1" x14ac:dyDescent="0.35">
      <c r="A48" s="4"/>
      <c r="B48" s="4"/>
      <c r="C48" s="1"/>
      <c r="D48" s="79" t="s">
        <v>284</v>
      </c>
      <c r="E48" s="3" t="s">
        <v>246</v>
      </c>
      <c r="F48" s="3" t="s">
        <v>269</v>
      </c>
      <c r="G48" s="91" t="s">
        <v>248</v>
      </c>
      <c r="H48" s="3" t="s">
        <v>272</v>
      </c>
      <c r="I48" s="3" t="s">
        <v>273</v>
      </c>
      <c r="J48" s="3" t="s">
        <v>274</v>
      </c>
      <c r="K48" s="3" t="s">
        <v>275</v>
      </c>
      <c r="L48" s="3" t="s">
        <v>276</v>
      </c>
      <c r="M48" s="3"/>
      <c r="N48" s="3"/>
      <c r="O48" s="3"/>
      <c r="P48" s="9" t="s">
        <v>155</v>
      </c>
      <c r="Q48" s="3" t="s">
        <v>374</v>
      </c>
      <c r="R48" s="9">
        <v>10000</v>
      </c>
      <c r="S48" s="9"/>
      <c r="T48" s="9"/>
      <c r="U48" s="9"/>
      <c r="V48" s="9"/>
      <c r="W48" s="10"/>
      <c r="X48" s="6"/>
      <c r="Y48" s="4"/>
      <c r="Z48" s="4"/>
      <c r="AA48" s="4"/>
      <c r="AB48" s="4"/>
      <c r="AC48" s="4"/>
      <c r="AD48" s="4"/>
    </row>
    <row r="49" spans="1:30" ht="160.80000000000001" customHeight="1" thickBot="1" x14ac:dyDescent="0.35">
      <c r="A49" s="4"/>
      <c r="B49" s="4"/>
      <c r="C49" s="1"/>
      <c r="D49" s="2" t="s">
        <v>285</v>
      </c>
      <c r="E49" s="3" t="s">
        <v>246</v>
      </c>
      <c r="F49" s="3" t="s">
        <v>277</v>
      </c>
      <c r="G49" s="91" t="s">
        <v>248</v>
      </c>
      <c r="H49" s="3" t="s">
        <v>278</v>
      </c>
      <c r="I49" s="3" t="s">
        <v>279</v>
      </c>
      <c r="J49" s="101" t="s">
        <v>280</v>
      </c>
      <c r="K49" s="91" t="s">
        <v>281</v>
      </c>
      <c r="L49" s="91" t="s">
        <v>282</v>
      </c>
      <c r="M49" s="3"/>
      <c r="N49" s="3"/>
      <c r="O49" s="3"/>
      <c r="P49" s="9" t="s">
        <v>283</v>
      </c>
      <c r="Q49" s="3" t="s">
        <v>374</v>
      </c>
      <c r="R49" s="9">
        <v>8000</v>
      </c>
      <c r="S49" s="9"/>
      <c r="T49" s="9"/>
      <c r="U49" s="9"/>
      <c r="V49" s="9"/>
      <c r="W49" s="10"/>
      <c r="X49" s="6"/>
      <c r="Y49" s="4"/>
      <c r="Z49" s="4"/>
      <c r="AA49" s="4"/>
      <c r="AB49" s="4"/>
      <c r="AC49" s="4"/>
      <c r="AD49" s="4"/>
    </row>
    <row r="50" spans="1:30" ht="100.05" customHeight="1" thickBot="1" x14ac:dyDescent="0.35">
      <c r="A50" s="4"/>
      <c r="B50" s="4"/>
      <c r="C50" s="1"/>
      <c r="D50" s="2" t="s">
        <v>330</v>
      </c>
      <c r="E50" s="3" t="s">
        <v>331</v>
      </c>
      <c r="F50" s="3" t="s">
        <v>332</v>
      </c>
      <c r="G50" s="3" t="s">
        <v>333</v>
      </c>
      <c r="H50" s="3" t="s">
        <v>334</v>
      </c>
      <c r="I50" s="3"/>
      <c r="J50" s="3"/>
      <c r="K50" s="3"/>
      <c r="L50" s="3"/>
      <c r="M50" s="3"/>
      <c r="N50" s="3"/>
      <c r="O50" s="3" t="s">
        <v>335</v>
      </c>
      <c r="P50" s="3">
        <v>12000</v>
      </c>
      <c r="Q50" s="3" t="s">
        <v>374</v>
      </c>
      <c r="R50" s="10"/>
      <c r="S50" s="10"/>
      <c r="T50" s="10"/>
      <c r="U50" s="10"/>
      <c r="V50" s="10"/>
      <c r="W50" s="10"/>
      <c r="X50" s="6"/>
      <c r="Y50" s="4"/>
      <c r="Z50" s="4"/>
      <c r="AA50" s="4"/>
      <c r="AB50" s="4"/>
      <c r="AC50" s="4"/>
      <c r="AD50" s="4"/>
    </row>
    <row r="51" spans="1:30" ht="100.05" customHeight="1" thickBot="1" x14ac:dyDescent="0.35">
      <c r="A51" s="4"/>
      <c r="B51" s="4"/>
      <c r="C51" s="1"/>
      <c r="D51" s="2" t="s">
        <v>336</v>
      </c>
      <c r="E51" s="3" t="s">
        <v>331</v>
      </c>
      <c r="F51" s="3" t="s">
        <v>332</v>
      </c>
      <c r="G51" s="3" t="s">
        <v>337</v>
      </c>
      <c r="H51" s="3" t="s">
        <v>338</v>
      </c>
      <c r="I51" s="3"/>
      <c r="J51" s="3"/>
      <c r="K51" s="3"/>
      <c r="L51" s="3"/>
      <c r="M51" s="3"/>
      <c r="N51" s="3"/>
      <c r="O51" s="3" t="s">
        <v>335</v>
      </c>
      <c r="P51" s="3">
        <v>12000</v>
      </c>
      <c r="Q51" s="3" t="s">
        <v>374</v>
      </c>
      <c r="R51" s="10"/>
      <c r="S51" s="10"/>
      <c r="T51" s="10"/>
      <c r="U51" s="10"/>
      <c r="V51" s="10"/>
      <c r="W51" s="10"/>
      <c r="X51" s="6"/>
      <c r="Y51" s="4"/>
      <c r="Z51" s="4"/>
      <c r="AA51" s="4"/>
      <c r="AB51" s="4"/>
      <c r="AC51" s="4"/>
      <c r="AD51" s="4"/>
    </row>
    <row r="52" spans="1:30" ht="100.05" customHeight="1" thickBot="1" x14ac:dyDescent="0.35">
      <c r="A52" s="4"/>
      <c r="B52" s="4"/>
      <c r="C52" s="1"/>
      <c r="D52" s="2" t="s">
        <v>33</v>
      </c>
      <c r="E52" s="3"/>
      <c r="F52" s="3"/>
      <c r="G52" s="3"/>
      <c r="H52" s="3"/>
      <c r="I52" s="3"/>
      <c r="J52" s="3"/>
      <c r="K52" s="3"/>
      <c r="L52" s="3"/>
      <c r="M52" s="3"/>
      <c r="N52" s="3"/>
      <c r="O52" s="3"/>
      <c r="P52" s="3"/>
      <c r="Q52" s="3" t="s">
        <v>374</v>
      </c>
      <c r="R52" s="10"/>
      <c r="S52" s="10"/>
      <c r="T52" s="10"/>
      <c r="U52" s="10"/>
      <c r="V52" s="10"/>
      <c r="W52" s="10"/>
      <c r="X52" s="6"/>
      <c r="Y52" s="4"/>
      <c r="Z52" s="4"/>
      <c r="AA52" s="4"/>
      <c r="AB52" s="4"/>
      <c r="AC52" s="4"/>
      <c r="AD52" s="4"/>
    </row>
    <row r="53" spans="1:30" ht="100.05" customHeight="1" thickBot="1" x14ac:dyDescent="0.35">
      <c r="A53" s="4"/>
      <c r="B53" s="4"/>
      <c r="C53" s="34" t="s">
        <v>62</v>
      </c>
      <c r="D53" s="35"/>
      <c r="E53" s="35"/>
      <c r="F53" s="35"/>
      <c r="G53" s="35"/>
      <c r="H53" s="35"/>
      <c r="I53" s="35"/>
      <c r="J53" s="35"/>
      <c r="K53" s="35"/>
      <c r="L53" s="35"/>
      <c r="M53" s="35"/>
      <c r="N53" s="35"/>
      <c r="O53" s="35"/>
      <c r="P53" s="81"/>
      <c r="Q53" s="136"/>
      <c r="R53" s="10"/>
      <c r="S53" s="10"/>
      <c r="T53" s="10"/>
      <c r="U53" s="10"/>
      <c r="V53" s="10"/>
      <c r="W53" s="10"/>
      <c r="X53" s="6"/>
      <c r="Y53" s="4"/>
      <c r="Z53" s="4"/>
      <c r="AA53" s="4"/>
      <c r="AB53" s="4"/>
      <c r="AC53" s="4"/>
      <c r="AD53" s="4"/>
    </row>
    <row r="54" spans="1:30" ht="100.05" customHeight="1" thickBot="1" x14ac:dyDescent="0.35">
      <c r="A54" s="4"/>
      <c r="B54" s="4"/>
      <c r="C54" s="1"/>
      <c r="D54" s="2" t="s">
        <v>339</v>
      </c>
      <c r="E54" s="3" t="s">
        <v>331</v>
      </c>
      <c r="F54" s="3" t="s">
        <v>332</v>
      </c>
      <c r="G54" s="3" t="s">
        <v>340</v>
      </c>
      <c r="H54" s="3"/>
      <c r="I54" s="3"/>
      <c r="J54" s="3"/>
      <c r="K54" s="3"/>
      <c r="L54" s="3"/>
      <c r="M54" s="3"/>
      <c r="N54" s="3"/>
      <c r="O54" s="3" t="s">
        <v>335</v>
      </c>
      <c r="P54" s="3">
        <v>6000</v>
      </c>
      <c r="Q54" s="80"/>
      <c r="R54" s="10"/>
      <c r="S54" s="10"/>
      <c r="T54" s="10"/>
      <c r="U54" s="10"/>
      <c r="V54" s="10"/>
      <c r="W54" s="10"/>
      <c r="X54" s="6"/>
      <c r="Y54" s="4"/>
      <c r="Z54" s="4"/>
      <c r="AA54" s="4"/>
      <c r="AB54" s="4"/>
      <c r="AC54" s="4"/>
      <c r="AD54" s="4"/>
    </row>
    <row r="55" spans="1:30" ht="100.05" customHeight="1" thickBot="1" x14ac:dyDescent="0.35">
      <c r="A55" s="4"/>
      <c r="B55" s="4"/>
      <c r="C55" s="1"/>
      <c r="D55" s="2" t="s">
        <v>341</v>
      </c>
      <c r="E55" s="3" t="s">
        <v>331</v>
      </c>
      <c r="F55" s="3" t="s">
        <v>332</v>
      </c>
      <c r="G55" s="3" t="s">
        <v>342</v>
      </c>
      <c r="H55" s="3"/>
      <c r="I55" s="3"/>
      <c r="J55" s="3"/>
      <c r="K55" s="3"/>
      <c r="L55" s="3"/>
      <c r="M55" s="3"/>
      <c r="N55" s="3"/>
      <c r="O55" s="3" t="s">
        <v>343</v>
      </c>
      <c r="P55" s="3">
        <v>15000</v>
      </c>
      <c r="Q55" s="80"/>
      <c r="R55" s="10"/>
      <c r="S55" s="10"/>
      <c r="T55" s="10"/>
      <c r="U55" s="10"/>
      <c r="V55" s="10"/>
      <c r="W55" s="10"/>
      <c r="X55" s="6"/>
      <c r="Y55" s="4"/>
      <c r="Z55" s="4"/>
      <c r="AA55" s="4"/>
      <c r="AB55" s="4"/>
      <c r="AC55" s="4"/>
      <c r="AD55" s="4"/>
    </row>
    <row r="56" spans="1:30" ht="100.05" customHeight="1" thickBot="1" x14ac:dyDescent="0.35">
      <c r="A56" s="4"/>
      <c r="B56" s="4"/>
      <c r="C56" s="1"/>
      <c r="D56" s="2" t="s">
        <v>344</v>
      </c>
      <c r="E56" s="3" t="s">
        <v>331</v>
      </c>
      <c r="F56" s="3" t="s">
        <v>332</v>
      </c>
      <c r="G56" s="3" t="s">
        <v>345</v>
      </c>
      <c r="H56" s="3"/>
      <c r="I56" s="3"/>
      <c r="J56" s="3"/>
      <c r="K56" s="3"/>
      <c r="L56" s="3"/>
      <c r="M56" s="3"/>
      <c r="N56" s="3"/>
      <c r="O56" s="3" t="s">
        <v>343</v>
      </c>
      <c r="P56" s="3">
        <v>3000</v>
      </c>
      <c r="Q56" s="80"/>
      <c r="R56" s="10"/>
      <c r="S56" s="10"/>
      <c r="T56" s="10"/>
      <c r="U56" s="10"/>
      <c r="V56" s="10"/>
      <c r="W56" s="10"/>
      <c r="X56" s="6"/>
      <c r="Y56" s="4"/>
      <c r="Z56" s="4"/>
      <c r="AA56" s="4"/>
      <c r="AB56" s="4"/>
      <c r="AC56" s="4"/>
      <c r="AD56" s="4"/>
    </row>
    <row r="57" spans="1:30" ht="15" customHeight="1" thickBot="1" x14ac:dyDescent="0.35">
      <c r="A57" s="4"/>
      <c r="B57" s="4"/>
      <c r="C57" s="82"/>
      <c r="D57" s="79"/>
      <c r="E57" s="80"/>
      <c r="F57" s="80"/>
      <c r="G57" s="114"/>
      <c r="H57" s="80"/>
      <c r="I57" s="80"/>
      <c r="J57" s="115"/>
      <c r="K57" s="114"/>
      <c r="L57" s="114"/>
      <c r="M57" s="80"/>
      <c r="N57" s="80"/>
      <c r="O57" s="80"/>
      <c r="P57" s="10"/>
      <c r="Q57" s="10"/>
      <c r="R57" s="10"/>
      <c r="S57" s="10"/>
      <c r="T57" s="10"/>
      <c r="U57" s="10"/>
      <c r="V57" s="10"/>
      <c r="W57" s="10"/>
      <c r="X57" s="6"/>
      <c r="Y57" s="4"/>
      <c r="Z57" s="4"/>
      <c r="AA57" s="4"/>
      <c r="AB57" s="4"/>
      <c r="AC57" s="4"/>
      <c r="AD57" s="4"/>
    </row>
    <row r="58" spans="1:30" ht="24.75" customHeight="1" thickBot="1" x14ac:dyDescent="0.35">
      <c r="A58" s="4"/>
      <c r="B58" s="4"/>
      <c r="C58" s="40" t="s">
        <v>29</v>
      </c>
      <c r="D58" s="41"/>
      <c r="E58" s="41"/>
      <c r="F58" s="41"/>
      <c r="G58" s="41"/>
      <c r="H58" s="41"/>
      <c r="I58" s="41"/>
      <c r="J58" s="41"/>
      <c r="K58" s="41"/>
      <c r="L58" s="41"/>
      <c r="M58" s="41"/>
      <c r="N58" s="41"/>
      <c r="O58" s="41"/>
      <c r="P58" s="41"/>
      <c r="Q58" s="41"/>
      <c r="R58" s="41"/>
      <c r="S58" s="41"/>
      <c r="T58" s="41"/>
      <c r="U58" s="41"/>
      <c r="V58" s="41"/>
      <c r="W58" s="41"/>
      <c r="X58" s="6"/>
      <c r="Y58" s="4"/>
      <c r="Z58" s="4"/>
      <c r="AA58" s="4"/>
      <c r="AB58" s="4"/>
      <c r="AC58" s="4"/>
      <c r="AD58" s="4"/>
    </row>
    <row r="59" spans="1:30" ht="15" thickBot="1" x14ac:dyDescent="0.35">
      <c r="A59" s="4"/>
      <c r="B59" s="4"/>
      <c r="C59" s="36" t="s">
        <v>34</v>
      </c>
      <c r="D59" s="37"/>
      <c r="E59" s="37"/>
      <c r="F59" s="37"/>
      <c r="G59" s="37"/>
      <c r="H59" s="37"/>
      <c r="I59" s="37"/>
      <c r="J59" s="37"/>
      <c r="K59" s="37"/>
      <c r="L59" s="37"/>
      <c r="M59" s="37"/>
      <c r="N59" s="37"/>
      <c r="O59" s="37"/>
      <c r="P59" s="37"/>
      <c r="Q59" s="37"/>
      <c r="R59" s="37"/>
      <c r="S59" s="37"/>
      <c r="T59" s="37"/>
      <c r="U59" s="37"/>
      <c r="V59" s="37"/>
      <c r="W59" s="37"/>
      <c r="X59" s="6"/>
      <c r="Y59" s="4"/>
      <c r="Z59" s="4"/>
      <c r="AA59" s="4"/>
      <c r="AB59" s="4"/>
      <c r="AC59" s="4"/>
      <c r="AD59" s="4"/>
    </row>
    <row r="60" spans="1:30" ht="24.75" customHeight="1" thickBot="1" x14ac:dyDescent="0.35">
      <c r="A60" s="4"/>
      <c r="B60" s="4"/>
      <c r="C60" s="34" t="s">
        <v>61</v>
      </c>
      <c r="D60" s="35"/>
      <c r="E60" s="35"/>
      <c r="F60" s="35"/>
      <c r="G60" s="35"/>
      <c r="H60" s="35"/>
      <c r="I60" s="35"/>
      <c r="J60" s="35"/>
      <c r="K60" s="35"/>
      <c r="L60" s="35"/>
      <c r="M60" s="35"/>
      <c r="N60" s="35"/>
      <c r="O60" s="35"/>
      <c r="P60" s="35"/>
      <c r="Q60" s="35"/>
      <c r="R60" s="35"/>
      <c r="S60" s="35"/>
      <c r="T60" s="35"/>
      <c r="U60" s="35"/>
      <c r="V60" s="35"/>
      <c r="W60" s="35"/>
      <c r="X60" s="6"/>
      <c r="Y60" s="4"/>
      <c r="Z60" s="4"/>
      <c r="AA60" s="4"/>
      <c r="AB60" s="4"/>
      <c r="AC60" s="4"/>
      <c r="AD60" s="4"/>
    </row>
    <row r="61" spans="1:30" ht="144.6" thickBot="1" x14ac:dyDescent="0.35">
      <c r="A61" s="4" t="s">
        <v>298</v>
      </c>
      <c r="B61" s="4"/>
      <c r="C61" s="1"/>
      <c r="D61" s="2" t="s">
        <v>289</v>
      </c>
      <c r="E61" s="3" t="s">
        <v>290</v>
      </c>
      <c r="F61" s="3" t="s">
        <v>247</v>
      </c>
      <c r="G61" s="3" t="s">
        <v>291</v>
      </c>
      <c r="H61" s="102" t="s">
        <v>292</v>
      </c>
      <c r="I61" s="3" t="s">
        <v>293</v>
      </c>
      <c r="J61" s="3" t="s">
        <v>294</v>
      </c>
      <c r="K61" s="3" t="s">
        <v>295</v>
      </c>
      <c r="L61" s="103" t="s">
        <v>296</v>
      </c>
      <c r="M61" s="3" t="s">
        <v>297</v>
      </c>
      <c r="N61" s="3"/>
      <c r="O61" s="3"/>
      <c r="P61" s="9" t="s">
        <v>155</v>
      </c>
      <c r="Q61" s="9"/>
      <c r="R61" s="9">
        <v>4000</v>
      </c>
      <c r="S61" s="9">
        <v>0</v>
      </c>
      <c r="T61" s="9">
        <v>0</v>
      </c>
      <c r="U61" s="9">
        <v>0</v>
      </c>
      <c r="V61" s="104">
        <v>0</v>
      </c>
      <c r="W61" s="105">
        <f>R61+S61+T61+U61+V61</f>
        <v>4000</v>
      </c>
      <c r="X61" s="6"/>
      <c r="Y61" s="4"/>
      <c r="Z61" s="4"/>
      <c r="AA61" s="4"/>
      <c r="AB61" s="4"/>
      <c r="AC61" s="4"/>
      <c r="AD61" s="4"/>
    </row>
    <row r="62" spans="1:30" ht="15" thickBot="1" x14ac:dyDescent="0.35">
      <c r="A62" s="4"/>
      <c r="B62" s="4"/>
      <c r="C62" s="1"/>
      <c r="D62" s="2" t="s">
        <v>16</v>
      </c>
      <c r="E62" s="3"/>
      <c r="F62" s="3"/>
      <c r="G62" s="3"/>
      <c r="H62" s="3"/>
      <c r="I62" s="3"/>
      <c r="J62" s="3"/>
      <c r="K62" s="3"/>
      <c r="L62" s="3"/>
      <c r="M62" s="3"/>
      <c r="N62" s="3"/>
      <c r="O62" s="3"/>
      <c r="P62" s="9"/>
      <c r="Q62" s="9"/>
      <c r="R62" s="9"/>
      <c r="S62" s="9"/>
      <c r="T62" s="9"/>
      <c r="U62" s="9"/>
      <c r="V62" s="10"/>
      <c r="W62" s="105"/>
      <c r="X62" s="6"/>
      <c r="Y62" s="4"/>
      <c r="Z62" s="4"/>
      <c r="AA62" s="4"/>
      <c r="AB62" s="4"/>
      <c r="AC62" s="4"/>
      <c r="AD62" s="4"/>
    </row>
    <row r="63" spans="1:30" ht="15" thickBot="1" x14ac:dyDescent="0.35">
      <c r="A63" s="4" t="s">
        <v>299</v>
      </c>
      <c r="B63" s="4"/>
      <c r="C63" s="36" t="s">
        <v>34</v>
      </c>
      <c r="D63" s="37"/>
      <c r="E63" s="37"/>
      <c r="F63" s="37"/>
      <c r="G63" s="37"/>
      <c r="H63" s="37"/>
      <c r="I63" s="37"/>
      <c r="J63" s="37"/>
      <c r="K63" s="37"/>
      <c r="L63" s="37"/>
      <c r="M63" s="37"/>
      <c r="N63" s="37"/>
      <c r="O63" s="37"/>
      <c r="P63" s="37"/>
      <c r="Q63" s="37"/>
      <c r="R63" s="37"/>
      <c r="S63" s="37"/>
      <c r="T63" s="37"/>
      <c r="U63" s="37"/>
      <c r="V63" s="37"/>
      <c r="W63" s="37"/>
      <c r="X63" s="6"/>
      <c r="Y63" s="4"/>
      <c r="Z63" s="4"/>
      <c r="AA63" s="4"/>
      <c r="AB63" s="4"/>
      <c r="AC63" s="4"/>
      <c r="AD63" s="4"/>
    </row>
    <row r="64" spans="1:30" ht="15" thickBot="1" x14ac:dyDescent="0.35">
      <c r="A64" s="4"/>
      <c r="B64" s="4"/>
      <c r="C64" s="34" t="s">
        <v>150</v>
      </c>
      <c r="D64" s="35"/>
      <c r="E64" s="35"/>
      <c r="F64" s="35"/>
      <c r="G64" s="35"/>
      <c r="H64" s="35"/>
      <c r="I64" s="35"/>
      <c r="J64" s="35"/>
      <c r="K64" s="35"/>
      <c r="L64" s="35"/>
      <c r="M64" s="35"/>
      <c r="N64" s="35"/>
      <c r="O64" s="35"/>
      <c r="P64" s="35"/>
      <c r="Q64" s="35"/>
      <c r="R64" s="35"/>
      <c r="S64" s="35"/>
      <c r="T64" s="35"/>
      <c r="U64" s="35"/>
      <c r="V64" s="35"/>
      <c r="W64" s="35"/>
      <c r="X64" s="6"/>
      <c r="Y64" s="4"/>
      <c r="Z64" s="4"/>
      <c r="AA64" s="4"/>
      <c r="AB64" s="4"/>
      <c r="AC64" s="4"/>
      <c r="AD64" s="4"/>
    </row>
    <row r="65" spans="1:30" ht="87" thickBot="1" x14ac:dyDescent="0.35">
      <c r="A65" s="4"/>
      <c r="B65" s="4"/>
      <c r="C65" s="1"/>
      <c r="D65" s="2" t="s">
        <v>151</v>
      </c>
      <c r="E65" s="3" t="s">
        <v>152</v>
      </c>
      <c r="F65" s="11">
        <v>42979</v>
      </c>
      <c r="G65" s="66" t="s">
        <v>153</v>
      </c>
      <c r="H65" s="3"/>
      <c r="I65" s="3"/>
      <c r="J65" s="3"/>
      <c r="K65" s="3"/>
      <c r="L65" s="3"/>
      <c r="M65" s="3"/>
      <c r="N65" s="3"/>
      <c r="O65" s="3"/>
      <c r="P65" s="3" t="s">
        <v>154</v>
      </c>
      <c r="Q65" s="3" t="s">
        <v>374</v>
      </c>
      <c r="R65" s="9"/>
      <c r="S65" s="9"/>
      <c r="T65" s="9"/>
      <c r="U65" s="9"/>
      <c r="V65" s="9"/>
      <c r="W65" s="10"/>
      <c r="X65" s="6"/>
      <c r="Y65" s="4"/>
      <c r="Z65" s="4"/>
      <c r="AA65" s="4"/>
      <c r="AB65" s="4"/>
      <c r="AC65" s="4"/>
      <c r="AD65" s="4"/>
    </row>
    <row r="66" spans="1:30" ht="58.2" thickBot="1" x14ac:dyDescent="0.35">
      <c r="A66" s="4"/>
      <c r="B66" s="4"/>
      <c r="C66" s="1"/>
      <c r="D66" s="67" t="s">
        <v>156</v>
      </c>
      <c r="E66" s="3" t="s">
        <v>152</v>
      </c>
      <c r="F66" s="11">
        <v>42979</v>
      </c>
      <c r="G66" s="66"/>
      <c r="H66" s="3"/>
      <c r="I66" s="3"/>
      <c r="J66" s="3"/>
      <c r="K66" s="3"/>
      <c r="L66" s="3"/>
      <c r="M66" s="3"/>
      <c r="N66" s="3"/>
      <c r="O66" s="3"/>
      <c r="P66" s="3" t="s">
        <v>154</v>
      </c>
      <c r="Q66" s="3" t="s">
        <v>374</v>
      </c>
      <c r="R66" s="9"/>
      <c r="S66" s="9"/>
      <c r="T66" s="9"/>
      <c r="U66" s="9"/>
      <c r="V66" s="9"/>
      <c r="W66" s="68">
        <v>15000</v>
      </c>
      <c r="X66" s="6"/>
      <c r="Y66" s="4"/>
      <c r="Z66" s="4"/>
      <c r="AA66" s="4"/>
      <c r="AB66" s="4"/>
      <c r="AC66" s="4"/>
      <c r="AD66" s="4"/>
    </row>
    <row r="67" spans="1:30" ht="43.8" thickBot="1" x14ac:dyDescent="0.35">
      <c r="A67" s="4"/>
      <c r="B67" s="4"/>
      <c r="C67" s="1"/>
      <c r="D67" s="67" t="s">
        <v>157</v>
      </c>
      <c r="E67" s="3" t="s">
        <v>152</v>
      </c>
      <c r="F67" s="11">
        <v>42979</v>
      </c>
      <c r="G67" s="66"/>
      <c r="H67" s="3"/>
      <c r="I67" s="3"/>
      <c r="J67" s="3"/>
      <c r="K67" s="3"/>
      <c r="L67" s="3"/>
      <c r="M67" s="3"/>
      <c r="N67" s="3"/>
      <c r="O67" s="3"/>
      <c r="P67" s="3" t="s">
        <v>154</v>
      </c>
      <c r="Q67" s="3"/>
      <c r="R67" s="9"/>
      <c r="S67" s="9"/>
      <c r="T67" s="9"/>
      <c r="U67" s="9"/>
      <c r="V67" s="9"/>
      <c r="W67" s="68">
        <v>8000</v>
      </c>
      <c r="X67" s="6"/>
      <c r="Y67" s="4"/>
      <c r="Z67" s="4"/>
      <c r="AA67" s="4"/>
      <c r="AB67" s="4"/>
      <c r="AC67" s="4"/>
      <c r="AD67" s="4"/>
    </row>
    <row r="68" spans="1:30" ht="43.8" thickBot="1" x14ac:dyDescent="0.35">
      <c r="A68" s="4"/>
      <c r="B68" s="4"/>
      <c r="C68" s="1"/>
      <c r="D68" s="67" t="s">
        <v>158</v>
      </c>
      <c r="E68" s="3" t="s">
        <v>152</v>
      </c>
      <c r="F68" s="11">
        <v>42979</v>
      </c>
      <c r="G68" s="66"/>
      <c r="H68" s="3"/>
      <c r="I68" s="3"/>
      <c r="J68" s="3"/>
      <c r="K68" s="3"/>
      <c r="L68" s="3"/>
      <c r="M68" s="3"/>
      <c r="N68" s="3"/>
      <c r="O68" s="3"/>
      <c r="P68" s="3" t="s">
        <v>154</v>
      </c>
      <c r="Q68" s="3"/>
      <c r="R68" s="9"/>
      <c r="S68" s="9"/>
      <c r="T68" s="9"/>
      <c r="U68" s="9"/>
      <c r="V68" s="9"/>
      <c r="W68" s="69">
        <v>3000</v>
      </c>
      <c r="X68" s="6"/>
      <c r="Y68" s="4"/>
      <c r="Z68" s="4"/>
      <c r="AA68" s="4"/>
      <c r="AB68" s="4"/>
      <c r="AC68" s="4"/>
      <c r="AD68" s="4"/>
    </row>
    <row r="69" spans="1:30" ht="29.4" thickBot="1" x14ac:dyDescent="0.35">
      <c r="A69" s="4"/>
      <c r="B69" s="4"/>
      <c r="C69" s="1"/>
      <c r="D69" s="67" t="s">
        <v>159</v>
      </c>
      <c r="E69" s="3"/>
      <c r="F69" s="11"/>
      <c r="G69" s="66"/>
      <c r="H69" s="3"/>
      <c r="I69" s="3"/>
      <c r="J69" s="3"/>
      <c r="K69" s="3"/>
      <c r="L69" s="3"/>
      <c r="M69" s="3"/>
      <c r="N69" s="3"/>
      <c r="O69" s="3"/>
      <c r="P69" s="3"/>
      <c r="Q69" s="3"/>
      <c r="R69" s="9"/>
      <c r="S69" s="9"/>
      <c r="T69" s="9"/>
      <c r="U69" s="9"/>
      <c r="V69" s="9"/>
      <c r="W69" s="71">
        <v>25000</v>
      </c>
      <c r="X69" s="6"/>
      <c r="Y69" s="4"/>
      <c r="Z69" s="4"/>
      <c r="AA69" s="4"/>
      <c r="AB69" s="4"/>
      <c r="AC69" s="4"/>
      <c r="AD69" s="4"/>
    </row>
    <row r="70" spans="1:30" ht="87" thickBot="1" x14ac:dyDescent="0.35">
      <c r="A70" s="4"/>
      <c r="B70" s="4"/>
      <c r="C70" s="1"/>
      <c r="D70" s="2" t="s">
        <v>160</v>
      </c>
      <c r="E70" s="3" t="s">
        <v>152</v>
      </c>
      <c r="F70" s="11">
        <v>42979</v>
      </c>
      <c r="G70" s="3" t="s">
        <v>161</v>
      </c>
      <c r="H70" s="3"/>
      <c r="I70" s="3"/>
      <c r="J70" s="3"/>
      <c r="K70" s="3"/>
      <c r="L70" s="3"/>
      <c r="M70" s="3"/>
      <c r="N70" s="3"/>
      <c r="O70" s="3"/>
      <c r="P70" s="3" t="s">
        <v>154</v>
      </c>
      <c r="Q70" s="3"/>
      <c r="R70" s="9"/>
      <c r="S70" s="9"/>
      <c r="T70" s="9"/>
      <c r="U70" s="9"/>
      <c r="V70" s="9"/>
      <c r="W70" s="72"/>
      <c r="X70" s="6"/>
      <c r="Y70" s="4"/>
      <c r="Z70" s="4"/>
      <c r="AA70" s="4"/>
      <c r="AB70" s="4"/>
      <c r="AC70" s="4"/>
      <c r="AD70" s="4"/>
    </row>
    <row r="71" spans="1:30" ht="29.4" thickBot="1" x14ac:dyDescent="0.35">
      <c r="A71" s="4"/>
      <c r="B71" s="4"/>
      <c r="C71" s="1"/>
      <c r="D71" s="67" t="s">
        <v>162</v>
      </c>
      <c r="E71" s="3" t="s">
        <v>152</v>
      </c>
      <c r="F71" s="11">
        <v>42979</v>
      </c>
      <c r="G71" s="3"/>
      <c r="H71" s="3"/>
      <c r="I71" s="3"/>
      <c r="J71" s="3"/>
      <c r="K71" s="3"/>
      <c r="L71" s="3"/>
      <c r="M71" s="3"/>
      <c r="N71" s="3"/>
      <c r="O71" s="3"/>
      <c r="P71" s="3" t="s">
        <v>154</v>
      </c>
      <c r="Q71" s="3"/>
      <c r="R71" s="9"/>
      <c r="S71" s="9"/>
      <c r="T71" s="9"/>
      <c r="U71" s="9"/>
      <c r="V71" s="9"/>
      <c r="W71" s="69">
        <v>4000</v>
      </c>
      <c r="X71" s="6"/>
      <c r="Y71" s="4"/>
      <c r="Z71" s="4"/>
      <c r="AA71" s="4"/>
      <c r="AB71" s="4"/>
      <c r="AC71" s="4"/>
      <c r="AD71" s="4"/>
    </row>
    <row r="72" spans="1:30" ht="29.4" thickBot="1" x14ac:dyDescent="0.35">
      <c r="A72" s="4"/>
      <c r="B72" s="4"/>
      <c r="C72" s="1"/>
      <c r="D72" s="67" t="s">
        <v>163</v>
      </c>
      <c r="E72" s="3" t="s">
        <v>152</v>
      </c>
      <c r="F72" s="11">
        <v>42979</v>
      </c>
      <c r="G72" s="3"/>
      <c r="H72" s="3"/>
      <c r="I72" s="3"/>
      <c r="J72" s="3"/>
      <c r="K72" s="3"/>
      <c r="L72" s="3"/>
      <c r="M72" s="3"/>
      <c r="N72" s="3"/>
      <c r="O72" s="3"/>
      <c r="P72" s="3" t="s">
        <v>154</v>
      </c>
      <c r="Q72" s="3"/>
      <c r="R72" s="9"/>
      <c r="S72" s="9"/>
      <c r="T72" s="9"/>
      <c r="U72" s="9"/>
      <c r="V72" s="9"/>
      <c r="W72" s="69">
        <v>4000</v>
      </c>
      <c r="X72" s="6"/>
      <c r="Y72" s="4"/>
      <c r="Z72" s="4"/>
      <c r="AA72" s="4"/>
      <c r="AB72" s="4"/>
      <c r="AC72" s="4"/>
      <c r="AD72" s="4"/>
    </row>
    <row r="73" spans="1:30" ht="43.8" thickBot="1" x14ac:dyDescent="0.35">
      <c r="A73" s="4"/>
      <c r="B73" s="4"/>
      <c r="C73" s="1"/>
      <c r="D73" s="67" t="s">
        <v>164</v>
      </c>
      <c r="E73" s="3" t="s">
        <v>152</v>
      </c>
      <c r="F73" s="11">
        <v>42979</v>
      </c>
      <c r="G73" s="3"/>
      <c r="H73" s="3"/>
      <c r="I73" s="3"/>
      <c r="J73" s="3"/>
      <c r="K73" s="3"/>
      <c r="L73" s="3"/>
      <c r="M73" s="3"/>
      <c r="N73" s="3"/>
      <c r="O73" s="3"/>
      <c r="P73" s="3" t="s">
        <v>154</v>
      </c>
      <c r="Q73" s="3"/>
      <c r="R73" s="9"/>
      <c r="S73" s="9"/>
      <c r="T73" s="9"/>
      <c r="U73" s="9"/>
      <c r="V73" s="9"/>
      <c r="W73" s="69">
        <v>4000</v>
      </c>
      <c r="X73" s="6"/>
      <c r="Y73" s="4"/>
      <c r="Z73" s="4"/>
      <c r="AA73" s="4"/>
      <c r="AB73" s="4"/>
      <c r="AC73" s="4"/>
      <c r="AD73" s="4"/>
    </row>
    <row r="74" spans="1:30" ht="58.2" thickBot="1" x14ac:dyDescent="0.35">
      <c r="A74" s="4"/>
      <c r="B74" s="4"/>
      <c r="C74" s="1"/>
      <c r="D74" s="2" t="s">
        <v>165</v>
      </c>
      <c r="E74" s="3" t="s">
        <v>152</v>
      </c>
      <c r="F74" s="11">
        <v>42979</v>
      </c>
      <c r="G74" s="3" t="s">
        <v>166</v>
      </c>
      <c r="H74" s="3"/>
      <c r="I74" s="3"/>
      <c r="J74" s="3"/>
      <c r="K74" s="3"/>
      <c r="L74" s="3"/>
      <c r="M74" s="3"/>
      <c r="N74" s="3"/>
      <c r="O74" s="3"/>
      <c r="P74" s="3" t="s">
        <v>154</v>
      </c>
      <c r="Q74" s="3"/>
      <c r="R74" s="9"/>
      <c r="S74" s="9"/>
      <c r="T74" s="9"/>
      <c r="U74" s="9"/>
      <c r="V74" s="9"/>
      <c r="W74" s="71"/>
      <c r="X74" s="6"/>
      <c r="Y74" s="4"/>
      <c r="Z74" s="4"/>
      <c r="AA74" s="4"/>
      <c r="AB74" s="4"/>
      <c r="AC74" s="4"/>
      <c r="AD74" s="4"/>
    </row>
    <row r="75" spans="1:30" ht="43.8" thickBot="1" x14ac:dyDescent="0.35">
      <c r="C75" s="1"/>
      <c r="D75" s="67" t="s">
        <v>167</v>
      </c>
      <c r="E75" s="3" t="s">
        <v>152</v>
      </c>
      <c r="F75" s="11">
        <v>42979</v>
      </c>
      <c r="G75" s="3"/>
      <c r="H75" s="3"/>
      <c r="I75" s="3"/>
      <c r="J75" s="3"/>
      <c r="K75" s="3"/>
      <c r="L75" s="3"/>
      <c r="M75" s="3"/>
      <c r="N75" s="3"/>
      <c r="O75" s="3"/>
      <c r="P75" s="3" t="s">
        <v>154</v>
      </c>
      <c r="Q75" s="3"/>
      <c r="R75" s="9"/>
      <c r="S75" s="9"/>
      <c r="T75" s="9"/>
      <c r="U75" s="9"/>
      <c r="V75" s="9"/>
      <c r="W75" s="71">
        <v>30000</v>
      </c>
      <c r="X75" s="6"/>
      <c r="Y75" s="4"/>
      <c r="Z75" s="4"/>
      <c r="AA75" s="4"/>
      <c r="AB75" s="4"/>
      <c r="AC75" s="4"/>
      <c r="AD75" s="4"/>
    </row>
    <row r="76" spans="1:30" ht="43.8" thickBot="1" x14ac:dyDescent="0.35">
      <c r="C76" s="1"/>
      <c r="D76" s="67" t="s">
        <v>168</v>
      </c>
      <c r="E76" s="3" t="s">
        <v>152</v>
      </c>
      <c r="F76" s="11">
        <v>42979</v>
      </c>
      <c r="G76" s="3"/>
      <c r="H76" s="3"/>
      <c r="I76" s="3"/>
      <c r="J76" s="3"/>
      <c r="K76" s="3"/>
      <c r="L76" s="3"/>
      <c r="M76" s="3"/>
      <c r="N76" s="3"/>
      <c r="O76" s="3"/>
      <c r="P76" s="3" t="s">
        <v>154</v>
      </c>
      <c r="Q76" s="3"/>
      <c r="R76" s="9"/>
      <c r="S76" s="9"/>
      <c r="T76" s="9"/>
      <c r="U76" s="9"/>
      <c r="V76" s="9"/>
      <c r="W76" s="71">
        <v>25000</v>
      </c>
      <c r="X76" s="6"/>
      <c r="Y76" s="4"/>
      <c r="Z76" s="4"/>
      <c r="AA76" s="4"/>
      <c r="AB76" s="4"/>
      <c r="AC76" s="4"/>
      <c r="AD76" s="4"/>
    </row>
    <row r="77" spans="1:30" ht="58.2" thickBot="1" x14ac:dyDescent="0.35">
      <c r="C77" s="1"/>
      <c r="D77" s="67" t="s">
        <v>169</v>
      </c>
      <c r="E77" s="3" t="s">
        <v>152</v>
      </c>
      <c r="F77" s="11">
        <v>42979</v>
      </c>
      <c r="G77" s="3"/>
      <c r="H77" s="3"/>
      <c r="I77" s="3"/>
      <c r="J77" s="3"/>
      <c r="K77" s="3"/>
      <c r="L77" s="3"/>
      <c r="M77" s="3"/>
      <c r="N77" s="3"/>
      <c r="O77" s="3"/>
      <c r="P77" s="3" t="s">
        <v>154</v>
      </c>
      <c r="Q77" s="3"/>
      <c r="R77" s="9"/>
      <c r="S77" s="9"/>
      <c r="T77" s="9"/>
      <c r="U77" s="9"/>
      <c r="V77" s="9"/>
      <c r="W77" s="71">
        <v>20000</v>
      </c>
      <c r="X77" s="6"/>
      <c r="Y77" s="4"/>
      <c r="Z77" s="4"/>
      <c r="AA77" s="4"/>
      <c r="AB77" s="4"/>
      <c r="AC77" s="4"/>
      <c r="AD77" s="4"/>
    </row>
    <row r="78" spans="1:30" ht="15" thickBot="1" x14ac:dyDescent="0.35">
      <c r="A78" s="4"/>
      <c r="B78" s="4"/>
      <c r="C78" s="1"/>
      <c r="D78" s="2" t="s">
        <v>19</v>
      </c>
      <c r="E78" s="3"/>
      <c r="F78" s="3"/>
      <c r="G78" s="3"/>
      <c r="H78" s="3"/>
      <c r="I78" s="3"/>
      <c r="J78" s="3"/>
      <c r="K78" s="3"/>
      <c r="L78" s="3"/>
      <c r="M78" s="3"/>
      <c r="N78" s="3"/>
      <c r="O78" s="3"/>
      <c r="P78" s="3"/>
      <c r="Q78" s="3"/>
      <c r="R78" s="9"/>
      <c r="S78" s="9"/>
      <c r="T78" s="9"/>
      <c r="U78" s="9"/>
      <c r="V78" s="9"/>
      <c r="W78" s="10"/>
      <c r="X78" s="6"/>
      <c r="Y78" s="4"/>
      <c r="Z78" s="4"/>
      <c r="AA78" s="4"/>
      <c r="AB78" s="4"/>
      <c r="AC78" s="4"/>
      <c r="AD78" s="4"/>
    </row>
    <row r="79" spans="1:30" ht="25.5" customHeight="1" thickBot="1" x14ac:dyDescent="0.35">
      <c r="A79" s="4"/>
      <c r="B79" s="4"/>
      <c r="C79" s="40" t="s">
        <v>35</v>
      </c>
      <c r="D79" s="41"/>
      <c r="E79" s="41"/>
      <c r="F79" s="41"/>
      <c r="G79" s="41"/>
      <c r="H79" s="41"/>
      <c r="I79" s="41"/>
      <c r="J79" s="41"/>
      <c r="K79" s="41"/>
      <c r="L79" s="41"/>
      <c r="M79" s="41"/>
      <c r="N79" s="41"/>
      <c r="O79" s="41"/>
      <c r="P79" s="41"/>
      <c r="Q79" s="41"/>
      <c r="R79" s="41"/>
      <c r="S79" s="41"/>
      <c r="T79" s="41"/>
      <c r="U79" s="41"/>
      <c r="V79" s="41"/>
      <c r="W79" s="41"/>
      <c r="X79" s="6"/>
      <c r="Y79" s="4"/>
      <c r="Z79" s="4"/>
      <c r="AA79" s="4"/>
      <c r="AB79" s="4"/>
      <c r="AC79" s="4"/>
      <c r="AD79" s="4"/>
    </row>
    <row r="80" spans="1:30" ht="15" customHeight="1" thickBot="1" x14ac:dyDescent="0.35">
      <c r="A80" s="4"/>
      <c r="B80" s="4"/>
      <c r="C80" s="36" t="s">
        <v>38</v>
      </c>
      <c r="D80" s="37"/>
      <c r="E80" s="37"/>
      <c r="F80" s="37"/>
      <c r="G80" s="37"/>
      <c r="H80" s="37"/>
      <c r="I80" s="37"/>
      <c r="J80" s="37"/>
      <c r="K80" s="37"/>
      <c r="L80" s="37"/>
      <c r="M80" s="37"/>
      <c r="N80" s="37"/>
      <c r="O80" s="37"/>
      <c r="P80" s="37"/>
      <c r="Q80" s="37"/>
      <c r="R80" s="37"/>
      <c r="S80" s="37"/>
      <c r="T80" s="37"/>
      <c r="U80" s="37"/>
      <c r="V80" s="37"/>
      <c r="W80" s="37"/>
      <c r="X80" s="6"/>
      <c r="Y80" s="4"/>
      <c r="Z80" s="4"/>
      <c r="AA80" s="4"/>
      <c r="AB80" s="4"/>
      <c r="AC80" s="4"/>
      <c r="AD80" s="4"/>
    </row>
    <row r="81" spans="1:30" ht="24" customHeight="1" thickBot="1" x14ac:dyDescent="0.35">
      <c r="A81" s="4"/>
      <c r="B81" s="4"/>
      <c r="C81" s="32" t="s">
        <v>39</v>
      </c>
      <c r="D81" s="33"/>
      <c r="E81" s="33"/>
      <c r="F81" s="33"/>
      <c r="G81" s="33"/>
      <c r="H81" s="33"/>
      <c r="I81" s="33"/>
      <c r="J81" s="33"/>
      <c r="K81" s="33"/>
      <c r="L81" s="33"/>
      <c r="M81" s="33"/>
      <c r="N81" s="33"/>
      <c r="O81" s="33"/>
      <c r="P81" s="33"/>
      <c r="Q81" s="33"/>
      <c r="R81" s="33"/>
      <c r="S81" s="33"/>
      <c r="T81" s="33"/>
      <c r="U81" s="33"/>
      <c r="V81" s="33"/>
      <c r="W81" s="33"/>
      <c r="X81" s="6"/>
      <c r="Y81" s="4"/>
      <c r="Z81" s="4"/>
      <c r="AA81" s="4"/>
      <c r="AB81" s="4"/>
      <c r="AC81" s="4"/>
      <c r="AD81" s="4"/>
    </row>
    <row r="82" spans="1:30" ht="43.8" thickBot="1" x14ac:dyDescent="0.35">
      <c r="A82" s="4" t="s">
        <v>287</v>
      </c>
      <c r="B82" s="4"/>
      <c r="C82" s="1"/>
      <c r="D82" s="2" t="s">
        <v>101</v>
      </c>
      <c r="E82" s="11" t="str">
        <f>E32</f>
        <v>Nov. 16</v>
      </c>
      <c r="F82" s="11" t="str">
        <f>F32</f>
        <v>Sept.17</v>
      </c>
      <c r="G82" s="3" t="s">
        <v>124</v>
      </c>
      <c r="H82" s="3" t="s">
        <v>125</v>
      </c>
      <c r="I82" s="3" t="s">
        <v>112</v>
      </c>
      <c r="J82" s="3" t="s">
        <v>126</v>
      </c>
      <c r="K82" s="3" t="s">
        <v>127</v>
      </c>
      <c r="L82" s="3"/>
      <c r="M82" s="3"/>
      <c r="N82" s="3" t="s">
        <v>128</v>
      </c>
      <c r="O82" s="3">
        <v>1</v>
      </c>
      <c r="P82" s="3" t="s">
        <v>129</v>
      </c>
      <c r="Q82" s="3"/>
      <c r="R82" s="26">
        <f>[1]Budget!C16</f>
        <v>10000</v>
      </c>
      <c r="S82" s="9"/>
      <c r="T82" s="9"/>
      <c r="U82" s="9"/>
      <c r="V82" s="9"/>
      <c r="W82" s="10"/>
      <c r="X82" s="6"/>
      <c r="Y82" s="4"/>
      <c r="Z82" s="4"/>
      <c r="AA82" s="4"/>
      <c r="AB82" s="4"/>
      <c r="AC82" s="4"/>
      <c r="AD82" s="4"/>
    </row>
    <row r="83" spans="1:30" ht="15" thickBot="1" x14ac:dyDescent="0.35">
      <c r="A83" s="4"/>
      <c r="B83" s="4"/>
      <c r="C83" s="1"/>
      <c r="D83" s="2"/>
      <c r="E83" s="11"/>
      <c r="F83" s="11"/>
      <c r="G83" s="3"/>
      <c r="H83" s="3"/>
      <c r="I83" s="3"/>
      <c r="J83" s="3"/>
      <c r="K83" s="3"/>
      <c r="L83" s="3"/>
      <c r="M83" s="3"/>
      <c r="N83" s="3"/>
      <c r="O83" s="3"/>
      <c r="P83" s="3"/>
      <c r="Q83" s="3"/>
      <c r="R83" s="26"/>
      <c r="S83" s="9"/>
      <c r="T83" s="9"/>
      <c r="U83" s="9"/>
      <c r="V83" s="9"/>
      <c r="W83" s="10"/>
      <c r="X83" s="6"/>
      <c r="Y83" s="4"/>
      <c r="Z83" s="4"/>
      <c r="AA83" s="4"/>
      <c r="AB83" s="4"/>
      <c r="AC83" s="4"/>
      <c r="AD83" s="4"/>
    </row>
    <row r="84" spans="1:30" ht="130.19999999999999" thickBot="1" x14ac:dyDescent="0.35">
      <c r="A84" s="4" t="s">
        <v>329</v>
      </c>
      <c r="B84" s="4"/>
      <c r="C84" s="1"/>
      <c r="D84" s="2" t="s">
        <v>300</v>
      </c>
      <c r="E84" s="3" t="s">
        <v>301</v>
      </c>
      <c r="F84" s="3" t="s">
        <v>302</v>
      </c>
      <c r="G84" s="84" t="s">
        <v>303</v>
      </c>
      <c r="H84" s="106" t="s">
        <v>304</v>
      </c>
      <c r="I84" s="3" t="s">
        <v>305</v>
      </c>
      <c r="J84" s="3" t="s">
        <v>306</v>
      </c>
      <c r="K84" s="3" t="s">
        <v>307</v>
      </c>
      <c r="L84" s="3" t="s">
        <v>308</v>
      </c>
      <c r="M84" s="3"/>
      <c r="N84" s="3"/>
      <c r="O84" s="3" t="s">
        <v>309</v>
      </c>
      <c r="P84" s="9" t="s">
        <v>310</v>
      </c>
      <c r="Q84" s="9"/>
      <c r="R84" s="9">
        <v>4000</v>
      </c>
      <c r="S84" s="9">
        <v>0</v>
      </c>
      <c r="T84" s="9">
        <v>0</v>
      </c>
      <c r="U84" s="9">
        <v>0</v>
      </c>
      <c r="V84" s="10">
        <v>0</v>
      </c>
      <c r="W84" s="105">
        <f>R84+S84+T84+U84+V84</f>
        <v>4000</v>
      </c>
      <c r="X84" s="6"/>
      <c r="Y84" s="4"/>
      <c r="Z84" s="4"/>
      <c r="AA84" s="4"/>
      <c r="AB84" s="4"/>
      <c r="AC84" s="4"/>
      <c r="AD84" s="4"/>
    </row>
    <row r="85" spans="1:30" ht="15" thickBot="1" x14ac:dyDescent="0.35">
      <c r="A85" s="4"/>
      <c r="B85" s="4"/>
      <c r="C85" s="1"/>
      <c r="D85" s="107" t="s">
        <v>13</v>
      </c>
      <c r="E85" s="3"/>
      <c r="F85" s="3"/>
      <c r="G85" s="3"/>
      <c r="H85" s="3"/>
      <c r="I85" s="3"/>
      <c r="J85" s="3"/>
      <c r="K85" s="3"/>
      <c r="L85" s="3"/>
      <c r="M85" s="3"/>
      <c r="N85" s="3"/>
      <c r="O85" s="3"/>
      <c r="P85" s="9"/>
      <c r="Q85" s="9"/>
      <c r="R85" s="9"/>
      <c r="S85" s="9"/>
      <c r="T85" s="9"/>
      <c r="U85" s="9"/>
      <c r="V85" s="10"/>
      <c r="W85" s="105"/>
      <c r="X85" s="6"/>
      <c r="Y85" s="4"/>
      <c r="Z85" s="4"/>
      <c r="AA85" s="4"/>
      <c r="AB85" s="4"/>
      <c r="AC85" s="4"/>
      <c r="AD85" s="4"/>
    </row>
    <row r="86" spans="1:30" ht="15" thickBot="1" x14ac:dyDescent="0.35">
      <c r="A86" s="4"/>
      <c r="B86" s="4"/>
      <c r="C86" s="1"/>
      <c r="D86" s="2" t="s">
        <v>33</v>
      </c>
      <c r="E86" s="3"/>
      <c r="F86" s="3"/>
      <c r="G86" s="3"/>
      <c r="H86" s="3"/>
      <c r="I86" s="3"/>
      <c r="J86" s="3"/>
      <c r="K86" s="3"/>
      <c r="L86" s="3"/>
      <c r="M86" s="3"/>
      <c r="N86" s="3"/>
      <c r="O86" s="3"/>
      <c r="P86" s="9"/>
      <c r="Q86" s="9"/>
      <c r="R86" s="9"/>
      <c r="S86" s="9"/>
      <c r="T86" s="9"/>
      <c r="U86" s="9"/>
      <c r="V86" s="10"/>
      <c r="W86" s="105"/>
      <c r="X86" s="6"/>
      <c r="Y86" s="4"/>
      <c r="Z86" s="4"/>
      <c r="AA86" s="4"/>
      <c r="AB86" s="4"/>
      <c r="AC86" s="4"/>
      <c r="AD86" s="4"/>
    </row>
    <row r="87" spans="1:30" ht="15" thickBot="1" x14ac:dyDescent="0.35">
      <c r="A87" s="4"/>
      <c r="B87" s="4"/>
      <c r="C87" s="36" t="s">
        <v>40</v>
      </c>
      <c r="D87" s="37"/>
      <c r="E87" s="37"/>
      <c r="F87" s="37"/>
      <c r="G87" s="37"/>
      <c r="H87" s="37"/>
      <c r="I87" s="37"/>
      <c r="J87" s="37"/>
      <c r="K87" s="37"/>
      <c r="L87" s="37"/>
      <c r="M87" s="37"/>
      <c r="N87" s="37"/>
      <c r="O87" s="37"/>
      <c r="P87" s="37"/>
      <c r="Q87" s="37"/>
      <c r="R87" s="37"/>
      <c r="S87" s="37"/>
      <c r="T87" s="37"/>
      <c r="U87" s="37"/>
      <c r="V87" s="37"/>
      <c r="W87" s="37"/>
      <c r="X87" s="6"/>
      <c r="Y87" s="4"/>
      <c r="Z87" s="4"/>
      <c r="AA87" s="4"/>
      <c r="AB87" s="4"/>
      <c r="AC87" s="4"/>
      <c r="AD87" s="4"/>
    </row>
    <row r="88" spans="1:30" ht="15" thickBot="1" x14ac:dyDescent="0.35">
      <c r="A88" s="4"/>
      <c r="B88" s="4"/>
      <c r="C88" s="34" t="s">
        <v>60</v>
      </c>
      <c r="D88" s="35"/>
      <c r="E88" s="35"/>
      <c r="F88" s="35"/>
      <c r="G88" s="35"/>
      <c r="H88" s="35"/>
      <c r="I88" s="35"/>
      <c r="J88" s="108"/>
      <c r="K88" s="108"/>
      <c r="L88" s="35"/>
      <c r="M88" s="35"/>
      <c r="N88" s="35"/>
      <c r="O88" s="35"/>
      <c r="P88" s="35"/>
      <c r="Q88" s="35"/>
      <c r="R88" s="35"/>
      <c r="S88" s="35"/>
      <c r="T88" s="35"/>
      <c r="U88" s="35"/>
      <c r="V88" s="35"/>
      <c r="W88" s="35"/>
      <c r="X88" s="6"/>
      <c r="Y88" s="4"/>
      <c r="Z88" s="4"/>
      <c r="AA88" s="4"/>
      <c r="AB88" s="4"/>
      <c r="AC88" s="4"/>
      <c r="AD88" s="4"/>
    </row>
    <row r="89" spans="1:30" ht="159" thickBot="1" x14ac:dyDescent="0.35">
      <c r="A89" s="4"/>
      <c r="B89" s="4"/>
      <c r="C89" s="1"/>
      <c r="D89" s="109" t="s">
        <v>311</v>
      </c>
      <c r="E89" s="3" t="s">
        <v>312</v>
      </c>
      <c r="F89" s="3" t="s">
        <v>269</v>
      </c>
      <c r="G89" s="110" t="s">
        <v>313</v>
      </c>
      <c r="H89" s="111" t="s">
        <v>314</v>
      </c>
      <c r="I89" s="80" t="s">
        <v>315</v>
      </c>
      <c r="J89" s="112" t="s">
        <v>316</v>
      </c>
      <c r="K89" s="112" t="s">
        <v>317</v>
      </c>
      <c r="L89" s="3" t="s">
        <v>318</v>
      </c>
      <c r="M89" s="3" t="s">
        <v>319</v>
      </c>
      <c r="N89" s="3" t="s">
        <v>320</v>
      </c>
      <c r="O89" s="3" t="s">
        <v>321</v>
      </c>
      <c r="P89" s="9" t="s">
        <v>283</v>
      </c>
      <c r="Q89" s="9"/>
      <c r="R89" s="9">
        <v>17000</v>
      </c>
      <c r="S89" s="9"/>
      <c r="T89" s="9"/>
      <c r="U89" s="9"/>
      <c r="V89" s="10"/>
      <c r="W89" s="105">
        <f>R89+S89+T89+U89+V89</f>
        <v>17000</v>
      </c>
      <c r="X89" s="6"/>
      <c r="Y89" s="4"/>
      <c r="Z89" s="4"/>
      <c r="AA89" s="4"/>
      <c r="AB89" s="4"/>
      <c r="AC89" s="4"/>
      <c r="AD89" s="4"/>
    </row>
    <row r="90" spans="1:30" ht="259.8" thickBot="1" x14ac:dyDescent="0.35">
      <c r="A90" s="4"/>
      <c r="B90" s="4"/>
      <c r="C90" s="1"/>
      <c r="D90" s="2" t="s">
        <v>322</v>
      </c>
      <c r="E90" s="3" t="s">
        <v>323</v>
      </c>
      <c r="F90" s="3" t="s">
        <v>247</v>
      </c>
      <c r="G90" s="84" t="s">
        <v>313</v>
      </c>
      <c r="H90" s="113" t="s">
        <v>324</v>
      </c>
      <c r="I90" s="3" t="s">
        <v>325</v>
      </c>
      <c r="J90" s="3" t="s">
        <v>228</v>
      </c>
      <c r="K90" s="3" t="s">
        <v>326</v>
      </c>
      <c r="L90" s="3" t="s">
        <v>327</v>
      </c>
      <c r="M90" s="3"/>
      <c r="N90" s="3"/>
      <c r="O90" s="3" t="s">
        <v>328</v>
      </c>
      <c r="P90" s="9" t="s">
        <v>310</v>
      </c>
      <c r="Q90" s="9"/>
      <c r="R90" s="9">
        <v>5000</v>
      </c>
      <c r="S90" s="9">
        <v>0</v>
      </c>
      <c r="T90" s="9">
        <v>0</v>
      </c>
      <c r="U90" s="9">
        <v>0</v>
      </c>
      <c r="V90" s="10">
        <v>0</v>
      </c>
      <c r="W90" s="105">
        <f>R90+S90+T90+U90+V90</f>
        <v>5000</v>
      </c>
      <c r="X90" s="6"/>
      <c r="Y90" s="4"/>
      <c r="Z90" s="4"/>
      <c r="AA90" s="4"/>
      <c r="AB90" s="4"/>
      <c r="AC90" s="4"/>
      <c r="AD90" s="4"/>
    </row>
    <row r="91" spans="1:30" ht="25.5" customHeight="1" thickBot="1" x14ac:dyDescent="0.35">
      <c r="A91" s="4"/>
      <c r="B91" s="4"/>
      <c r="C91" s="40" t="s">
        <v>35</v>
      </c>
      <c r="D91" s="41"/>
      <c r="E91" s="41"/>
      <c r="F91" s="41"/>
      <c r="G91" s="41"/>
      <c r="H91" s="41"/>
      <c r="I91" s="41"/>
      <c r="J91" s="41"/>
      <c r="K91" s="41"/>
      <c r="L91" s="41"/>
      <c r="M91" s="41"/>
      <c r="N91" s="41"/>
      <c r="O91" s="41"/>
      <c r="P91" s="116"/>
      <c r="Q91" s="137"/>
      <c r="R91" s="4"/>
      <c r="S91" s="4"/>
      <c r="T91" s="4"/>
      <c r="U91" s="4"/>
      <c r="V91" s="4"/>
      <c r="W91" s="4"/>
      <c r="X91" s="4"/>
    </row>
    <row r="92" spans="1:30" ht="101.4" thickBot="1" x14ac:dyDescent="0.35">
      <c r="A92" s="4"/>
      <c r="B92" s="4"/>
      <c r="C92" s="1"/>
      <c r="D92" s="77" t="s">
        <v>170</v>
      </c>
      <c r="E92" s="3" t="s">
        <v>171</v>
      </c>
      <c r="F92" s="73" t="s">
        <v>172</v>
      </c>
      <c r="G92" s="3" t="s">
        <v>173</v>
      </c>
      <c r="H92" s="3" t="s">
        <v>174</v>
      </c>
      <c r="I92" s="3" t="s">
        <v>175</v>
      </c>
      <c r="J92" s="3" t="s">
        <v>176</v>
      </c>
      <c r="K92" s="3" t="s">
        <v>177</v>
      </c>
      <c r="L92" s="3" t="s">
        <v>178</v>
      </c>
      <c r="M92" s="3" t="s">
        <v>179</v>
      </c>
      <c r="N92" s="3" t="s">
        <v>180</v>
      </c>
      <c r="O92" s="3" t="s">
        <v>181</v>
      </c>
      <c r="P92" s="3" t="s">
        <v>182</v>
      </c>
      <c r="Q92" s="3"/>
      <c r="R92" s="9">
        <v>35000</v>
      </c>
      <c r="S92" s="9"/>
      <c r="T92" s="9"/>
      <c r="U92" s="9"/>
      <c r="V92" s="9"/>
      <c r="W92" s="10">
        <f>SUM(R92:V92)</f>
        <v>35000</v>
      </c>
      <c r="X92" s="6"/>
      <c r="Y92" s="4"/>
      <c r="Z92" s="4"/>
      <c r="AA92" s="4"/>
      <c r="AB92" s="4"/>
      <c r="AC92" s="4"/>
      <c r="AD92" s="4"/>
    </row>
    <row r="93" spans="1:30" ht="72.599999999999994" thickBot="1" x14ac:dyDescent="0.35">
      <c r="A93" s="4"/>
      <c r="B93" s="4"/>
      <c r="C93" s="1"/>
      <c r="D93" s="77" t="s">
        <v>346</v>
      </c>
      <c r="E93" s="74" t="s">
        <v>183</v>
      </c>
      <c r="F93" s="74" t="s">
        <v>184</v>
      </c>
      <c r="G93" s="3" t="s">
        <v>185</v>
      </c>
      <c r="H93" s="3" t="s">
        <v>186</v>
      </c>
      <c r="I93" s="3" t="s">
        <v>175</v>
      </c>
      <c r="J93" s="3" t="s">
        <v>187</v>
      </c>
      <c r="K93" s="3" t="s">
        <v>177</v>
      </c>
      <c r="L93" s="3" t="s">
        <v>178</v>
      </c>
      <c r="M93" s="3" t="s">
        <v>179</v>
      </c>
      <c r="N93" s="3" t="s">
        <v>188</v>
      </c>
      <c r="O93" s="3" t="s">
        <v>189</v>
      </c>
      <c r="P93" s="3" t="s">
        <v>182</v>
      </c>
      <c r="Q93" s="3"/>
      <c r="R93" s="9">
        <v>15000</v>
      </c>
      <c r="S93" s="9">
        <v>10000</v>
      </c>
      <c r="T93" s="9"/>
      <c r="U93" s="9"/>
      <c r="V93" s="9"/>
      <c r="W93" s="10">
        <f>SUM(R93:V93)</f>
        <v>25000</v>
      </c>
      <c r="X93" s="6"/>
      <c r="Y93" s="4"/>
      <c r="Z93" s="4"/>
      <c r="AA93" s="4"/>
      <c r="AB93" s="4"/>
      <c r="AC93" s="4"/>
      <c r="AD93" s="4"/>
    </row>
    <row r="94" spans="1:30" ht="15" thickBot="1" x14ac:dyDescent="0.35">
      <c r="A94" s="4"/>
      <c r="B94" s="4"/>
      <c r="C94" s="1"/>
      <c r="D94" s="2" t="s">
        <v>19</v>
      </c>
      <c r="E94" s="3"/>
      <c r="F94" s="3"/>
      <c r="G94" s="3"/>
      <c r="H94" s="3"/>
      <c r="I94" s="3"/>
      <c r="J94" s="3"/>
      <c r="K94" s="3"/>
      <c r="L94" s="3"/>
      <c r="M94" s="3"/>
      <c r="N94" s="3"/>
      <c r="O94" s="3"/>
      <c r="P94" s="3"/>
      <c r="Q94" s="3"/>
      <c r="R94" s="9"/>
      <c r="S94" s="9"/>
      <c r="T94" s="9"/>
      <c r="U94" s="9"/>
      <c r="V94" s="9"/>
      <c r="W94" s="10"/>
      <c r="X94" s="6"/>
      <c r="Y94" s="4"/>
      <c r="Z94" s="4"/>
      <c r="AA94" s="4"/>
      <c r="AB94" s="4"/>
      <c r="AC94" s="4"/>
      <c r="AD94" s="4"/>
    </row>
    <row r="95" spans="1:30" ht="15" thickBot="1" x14ac:dyDescent="0.35">
      <c r="A95" s="4"/>
      <c r="B95" s="4"/>
      <c r="C95" s="75" t="s">
        <v>190</v>
      </c>
      <c r="D95" s="76"/>
      <c r="E95" s="76"/>
      <c r="F95" s="76"/>
      <c r="G95" s="76"/>
      <c r="H95" s="76"/>
      <c r="I95" s="76"/>
      <c r="J95" s="76"/>
      <c r="K95" s="76"/>
      <c r="L95" s="76"/>
      <c r="M95" s="76"/>
      <c r="N95" s="76"/>
      <c r="O95" s="76"/>
      <c r="P95" s="76"/>
      <c r="Q95" s="76"/>
      <c r="R95" s="76"/>
      <c r="S95" s="76"/>
      <c r="T95" s="76"/>
      <c r="U95" s="76"/>
      <c r="V95" s="76"/>
      <c r="W95" s="76"/>
      <c r="X95" s="6"/>
      <c r="Y95" s="4"/>
      <c r="Z95" s="4"/>
      <c r="AA95" s="4"/>
      <c r="AB95" s="4"/>
      <c r="AC95" s="4"/>
      <c r="AD95" s="4"/>
    </row>
    <row r="96" spans="1:30" ht="15" thickBot="1" x14ac:dyDescent="0.35">
      <c r="A96" s="4"/>
      <c r="B96" s="4"/>
      <c r="C96" s="32" t="s">
        <v>42</v>
      </c>
      <c r="D96" s="33"/>
      <c r="E96" s="33"/>
      <c r="F96" s="33"/>
      <c r="G96" s="33"/>
      <c r="H96" s="33"/>
      <c r="I96" s="33"/>
      <c r="J96" s="33"/>
      <c r="K96" s="33"/>
      <c r="L96" s="33"/>
      <c r="M96" s="33"/>
      <c r="N96" s="33"/>
      <c r="O96" s="33"/>
      <c r="P96" s="33"/>
      <c r="Q96" s="33"/>
      <c r="R96" s="33"/>
      <c r="S96" s="33"/>
      <c r="T96" s="33"/>
      <c r="U96" s="33"/>
      <c r="V96" s="33"/>
      <c r="W96" s="33"/>
      <c r="X96" s="6"/>
      <c r="Y96" s="4"/>
      <c r="Z96" s="4"/>
      <c r="AA96" s="4"/>
      <c r="AB96" s="4"/>
      <c r="AC96" s="4"/>
      <c r="AD96" s="4"/>
    </row>
    <row r="97" spans="1:30" ht="159" thickBot="1" x14ac:dyDescent="0.35">
      <c r="A97" s="4"/>
      <c r="B97" s="4"/>
      <c r="C97" s="1"/>
      <c r="D97" s="77" t="s">
        <v>191</v>
      </c>
      <c r="E97" s="73" t="s">
        <v>192</v>
      </c>
      <c r="F97" s="74" t="s">
        <v>193</v>
      </c>
      <c r="G97" s="3" t="s">
        <v>185</v>
      </c>
      <c r="H97" s="3" t="s">
        <v>194</v>
      </c>
      <c r="I97" s="3" t="s">
        <v>175</v>
      </c>
      <c r="J97" s="3" t="s">
        <v>195</v>
      </c>
      <c r="K97" s="3" t="s">
        <v>196</v>
      </c>
      <c r="L97" s="3" t="s">
        <v>178</v>
      </c>
      <c r="M97" s="3" t="s">
        <v>197</v>
      </c>
      <c r="N97" s="3" t="s">
        <v>198</v>
      </c>
      <c r="O97" s="3" t="s">
        <v>199</v>
      </c>
      <c r="P97" s="3" t="s">
        <v>200</v>
      </c>
      <c r="Q97" s="3"/>
      <c r="R97" s="9">
        <v>12000</v>
      </c>
      <c r="S97" s="9"/>
      <c r="T97" s="9">
        <v>12000</v>
      </c>
      <c r="U97" s="9">
        <v>4000</v>
      </c>
      <c r="V97" s="9"/>
      <c r="W97" s="78">
        <f>SUM(R97:V97)</f>
        <v>28000</v>
      </c>
      <c r="X97" s="6"/>
      <c r="Y97" s="4"/>
      <c r="Z97" s="4"/>
      <c r="AA97" s="4"/>
      <c r="AB97" s="4"/>
      <c r="AC97" s="4"/>
      <c r="AD97" s="4"/>
    </row>
    <row r="98" spans="1:30" ht="15" thickBot="1" x14ac:dyDescent="0.35">
      <c r="A98" s="4"/>
      <c r="B98" s="4"/>
      <c r="C98" s="1"/>
      <c r="D98" s="2" t="s">
        <v>18</v>
      </c>
      <c r="E98" s="3"/>
      <c r="F98" s="3"/>
      <c r="G98" s="3"/>
      <c r="H98" s="3"/>
      <c r="I98" s="3"/>
      <c r="J98" s="3"/>
      <c r="K98" s="3"/>
      <c r="L98" s="3"/>
      <c r="M98" s="3"/>
      <c r="N98" s="3"/>
      <c r="O98" s="3"/>
      <c r="P98" s="3"/>
      <c r="Q98" s="3"/>
      <c r="R98" s="9"/>
      <c r="S98" s="9"/>
      <c r="T98" s="9"/>
      <c r="U98" s="9"/>
      <c r="V98" s="9"/>
      <c r="W98" s="10"/>
      <c r="X98" s="6"/>
      <c r="Y98" s="4"/>
      <c r="Z98" s="4"/>
      <c r="AA98" s="4"/>
      <c r="AB98" s="4"/>
      <c r="AC98" s="4"/>
      <c r="AD98" s="4"/>
    </row>
    <row r="99" spans="1:30" ht="15" thickBot="1" x14ac:dyDescent="0.35">
      <c r="A99" s="4"/>
      <c r="B99" s="4"/>
      <c r="C99" s="1"/>
      <c r="D99" s="2" t="s">
        <v>19</v>
      </c>
      <c r="E99" s="3"/>
      <c r="F99" s="3"/>
      <c r="G99" s="3"/>
      <c r="H99" s="3"/>
      <c r="I99" s="3"/>
      <c r="J99" s="3"/>
      <c r="K99" s="3"/>
      <c r="L99" s="3"/>
      <c r="M99" s="3"/>
      <c r="N99" s="3"/>
      <c r="O99" s="3"/>
      <c r="P99" s="3"/>
      <c r="Q99" s="3"/>
      <c r="R99" s="9"/>
      <c r="S99" s="9"/>
      <c r="T99" s="9"/>
      <c r="U99" s="9"/>
      <c r="V99" s="9"/>
      <c r="W99" s="10"/>
      <c r="X99" s="6"/>
      <c r="Y99" s="4"/>
      <c r="Z99" s="4"/>
      <c r="AA99" s="4"/>
      <c r="AB99" s="4"/>
      <c r="AC99" s="4"/>
      <c r="AD99" s="4"/>
    </row>
    <row r="100" spans="1:30" ht="15" thickBot="1" x14ac:dyDescent="0.35">
      <c r="A100" s="4"/>
      <c r="B100" s="4"/>
      <c r="C100" s="1"/>
      <c r="D100" s="2"/>
      <c r="E100" s="3"/>
      <c r="F100" s="3"/>
      <c r="G100" s="3"/>
      <c r="H100" s="3"/>
      <c r="I100" s="3"/>
      <c r="J100" s="3"/>
      <c r="K100" s="3"/>
      <c r="L100" s="3"/>
      <c r="M100" s="3"/>
      <c r="N100" s="3"/>
      <c r="O100" s="3"/>
      <c r="P100" s="3"/>
      <c r="Q100" s="3"/>
      <c r="R100" s="9"/>
      <c r="S100" s="9"/>
      <c r="T100" s="9"/>
      <c r="U100" s="9"/>
      <c r="V100" s="9"/>
      <c r="W100" s="10"/>
      <c r="X100" s="6"/>
      <c r="Y100" s="4"/>
      <c r="Z100" s="4"/>
      <c r="AA100" s="4"/>
      <c r="AB100" s="4"/>
      <c r="AC100" s="4"/>
      <c r="AD100" s="4"/>
    </row>
    <row r="101" spans="1:30" ht="21.75" customHeight="1" thickBot="1" x14ac:dyDescent="0.35">
      <c r="A101" s="4"/>
      <c r="B101" s="4"/>
      <c r="C101" s="34" t="s">
        <v>60</v>
      </c>
      <c r="D101" s="35"/>
      <c r="E101" s="35"/>
      <c r="F101" s="35"/>
      <c r="G101" s="35"/>
      <c r="H101" s="35"/>
      <c r="I101" s="35"/>
      <c r="J101" s="35"/>
      <c r="K101" s="35"/>
      <c r="L101" s="35"/>
      <c r="M101" s="35"/>
      <c r="N101" s="35"/>
      <c r="O101" s="35"/>
      <c r="P101" s="35"/>
      <c r="Q101" s="35"/>
      <c r="R101" s="35"/>
      <c r="S101" s="35"/>
      <c r="T101" s="35"/>
      <c r="U101" s="35"/>
      <c r="V101" s="35"/>
      <c r="W101" s="35"/>
      <c r="X101" s="6"/>
      <c r="Y101" s="4"/>
      <c r="Z101" s="4"/>
      <c r="AA101" s="4"/>
      <c r="AB101" s="4"/>
      <c r="AC101" s="4"/>
      <c r="AD101" s="4"/>
    </row>
    <row r="102" spans="1:30" ht="15" thickBot="1" x14ac:dyDescent="0.35">
      <c r="A102" s="4"/>
      <c r="B102" s="4"/>
      <c r="C102" s="1"/>
      <c r="D102" s="2" t="s">
        <v>17</v>
      </c>
      <c r="E102" s="3"/>
      <c r="F102" s="3"/>
      <c r="G102" s="3"/>
      <c r="H102" s="3"/>
      <c r="I102" s="3"/>
      <c r="J102" s="3"/>
      <c r="K102" s="3"/>
      <c r="L102" s="3"/>
      <c r="M102" s="3"/>
      <c r="N102" s="3"/>
      <c r="O102" s="3"/>
      <c r="P102" s="3"/>
      <c r="Q102" s="3"/>
      <c r="R102" s="9"/>
      <c r="S102" s="9"/>
      <c r="T102" s="9"/>
      <c r="U102" s="9"/>
      <c r="V102" s="9"/>
      <c r="W102" s="10"/>
      <c r="X102" s="6"/>
      <c r="Y102" s="4"/>
      <c r="Z102" s="4"/>
      <c r="AA102" s="4"/>
      <c r="AB102" s="4"/>
      <c r="AC102" s="4"/>
      <c r="AD102" s="4"/>
    </row>
    <row r="103" spans="1:30" ht="15" thickBot="1" x14ac:dyDescent="0.35">
      <c r="A103" s="4"/>
      <c r="B103" s="4"/>
      <c r="C103" s="1"/>
      <c r="D103" s="2" t="s">
        <v>18</v>
      </c>
      <c r="E103" s="3"/>
      <c r="F103" s="3"/>
      <c r="G103" s="3"/>
      <c r="H103" s="3"/>
      <c r="I103" s="3"/>
      <c r="J103" s="3"/>
      <c r="K103" s="3"/>
      <c r="L103" s="3"/>
      <c r="M103" s="3"/>
      <c r="N103" s="3"/>
      <c r="O103" s="3"/>
      <c r="P103" s="3"/>
      <c r="Q103" s="3"/>
      <c r="R103" s="9"/>
      <c r="S103" s="9"/>
      <c r="T103" s="9"/>
      <c r="U103" s="9"/>
      <c r="V103" s="9"/>
      <c r="W103" s="10"/>
      <c r="X103" s="6"/>
      <c r="Y103" s="4"/>
      <c r="Z103" s="4"/>
      <c r="AA103" s="4"/>
      <c r="AB103" s="4"/>
      <c r="AC103" s="4"/>
      <c r="AD103" s="4"/>
    </row>
    <row r="104" spans="1:30" ht="15" thickBot="1" x14ac:dyDescent="0.35">
      <c r="A104" s="4"/>
      <c r="B104" s="4"/>
      <c r="C104" s="1"/>
      <c r="D104" s="2" t="s">
        <v>19</v>
      </c>
      <c r="E104" s="3"/>
      <c r="F104" s="3"/>
      <c r="G104" s="3"/>
      <c r="H104" s="3"/>
      <c r="I104" s="3"/>
      <c r="J104" s="3"/>
      <c r="K104" s="3"/>
      <c r="L104" s="3"/>
      <c r="M104" s="3"/>
      <c r="N104" s="3"/>
      <c r="O104" s="3"/>
      <c r="P104" s="3"/>
      <c r="Q104" s="3"/>
      <c r="R104" s="9"/>
      <c r="S104" s="9"/>
      <c r="T104" s="9"/>
      <c r="U104" s="9"/>
      <c r="V104" s="9"/>
      <c r="W104" s="10"/>
      <c r="X104" s="6"/>
      <c r="Y104" s="4"/>
      <c r="Z104" s="4"/>
      <c r="AA104" s="4"/>
      <c r="AB104" s="4"/>
      <c r="AC104" s="4"/>
      <c r="AD104" s="4"/>
    </row>
    <row r="105" spans="1:30" ht="15" thickBot="1" x14ac:dyDescent="0.35">
      <c r="A105" s="4"/>
      <c r="B105" s="4"/>
      <c r="C105" s="36" t="s">
        <v>41</v>
      </c>
      <c r="D105" s="37"/>
      <c r="E105" s="37"/>
      <c r="F105" s="37"/>
      <c r="G105" s="37"/>
      <c r="H105" s="37"/>
      <c r="I105" s="37"/>
      <c r="J105" s="37"/>
      <c r="K105" s="37"/>
      <c r="L105" s="37"/>
      <c r="M105" s="37"/>
      <c r="N105" s="37"/>
      <c r="O105" s="37"/>
      <c r="P105" s="37"/>
      <c r="Q105" s="37"/>
      <c r="R105" s="37"/>
      <c r="S105" s="37"/>
      <c r="T105" s="37"/>
      <c r="U105" s="37"/>
      <c r="V105" s="37"/>
      <c r="W105" s="37"/>
      <c r="X105" s="6"/>
      <c r="Y105" s="4"/>
      <c r="Z105" s="4"/>
      <c r="AA105" s="4"/>
      <c r="AB105" s="4"/>
      <c r="AC105" s="4"/>
      <c r="AD105" s="4"/>
    </row>
    <row r="106" spans="1:30" ht="23.25" customHeight="1" thickBot="1" x14ac:dyDescent="0.35">
      <c r="A106" s="4"/>
      <c r="B106" s="4"/>
      <c r="C106" s="32" t="s">
        <v>42</v>
      </c>
      <c r="D106" s="33"/>
      <c r="E106" s="33"/>
      <c r="F106" s="33"/>
      <c r="G106" s="33"/>
      <c r="H106" s="33"/>
      <c r="I106" s="33"/>
      <c r="J106" s="33"/>
      <c r="K106" s="33"/>
      <c r="L106" s="33"/>
      <c r="M106" s="33"/>
      <c r="N106" s="33"/>
      <c r="O106" s="33"/>
      <c r="P106" s="33"/>
      <c r="Q106" s="33"/>
      <c r="R106" s="33"/>
      <c r="S106" s="33"/>
      <c r="T106" s="33"/>
      <c r="U106" s="33"/>
      <c r="V106" s="33"/>
      <c r="W106" s="33"/>
      <c r="X106" s="6"/>
      <c r="Y106" s="4"/>
      <c r="Z106" s="4"/>
      <c r="AA106" s="4"/>
      <c r="AB106" s="4"/>
      <c r="AC106" s="4"/>
      <c r="AD106" s="4"/>
    </row>
    <row r="107" spans="1:30" ht="15" thickBot="1" x14ac:dyDescent="0.35">
      <c r="A107" s="4"/>
      <c r="B107" s="4"/>
      <c r="C107" s="1"/>
      <c r="D107" s="2" t="s">
        <v>17</v>
      </c>
      <c r="E107" s="3"/>
      <c r="F107" s="3"/>
      <c r="G107" s="3"/>
      <c r="H107" s="3"/>
      <c r="I107" s="3"/>
      <c r="J107" s="3"/>
      <c r="K107" s="3"/>
      <c r="L107" s="3"/>
      <c r="M107" s="3"/>
      <c r="N107" s="3"/>
      <c r="O107" s="3"/>
      <c r="P107" s="3"/>
      <c r="Q107" s="3"/>
      <c r="R107" s="9"/>
      <c r="S107" s="9"/>
      <c r="T107" s="9"/>
      <c r="U107" s="9"/>
      <c r="V107" s="9"/>
      <c r="W107" s="10"/>
      <c r="X107" s="6"/>
      <c r="Y107" s="4"/>
      <c r="Z107" s="4"/>
      <c r="AA107" s="4"/>
      <c r="AB107" s="4"/>
      <c r="AC107" s="4"/>
      <c r="AD107" s="4"/>
    </row>
    <row r="108" spans="1:30" ht="15" thickBot="1" x14ac:dyDescent="0.35">
      <c r="A108" s="4"/>
      <c r="B108" s="4"/>
      <c r="C108" s="1"/>
      <c r="D108" s="2" t="s">
        <v>18</v>
      </c>
      <c r="E108" s="3"/>
      <c r="F108" s="3"/>
      <c r="G108" s="3"/>
      <c r="H108" s="3"/>
      <c r="I108" s="3"/>
      <c r="J108" s="3"/>
      <c r="K108" s="3"/>
      <c r="L108" s="3"/>
      <c r="M108" s="3"/>
      <c r="N108" s="3"/>
      <c r="O108" s="3"/>
      <c r="P108" s="3"/>
      <c r="Q108" s="3"/>
      <c r="R108" s="9"/>
      <c r="S108" s="9"/>
      <c r="T108" s="9"/>
      <c r="U108" s="9"/>
      <c r="V108" s="9"/>
      <c r="W108" s="10"/>
      <c r="X108" s="6"/>
      <c r="Y108" s="4"/>
      <c r="Z108" s="4"/>
      <c r="AA108" s="4"/>
      <c r="AB108" s="4"/>
      <c r="AC108" s="4"/>
      <c r="AD108" s="4"/>
    </row>
    <row r="109" spans="1:30" ht="15" thickBot="1" x14ac:dyDescent="0.35">
      <c r="A109" s="4"/>
      <c r="B109" s="4"/>
      <c r="C109" s="1"/>
      <c r="D109" s="2" t="s">
        <v>19</v>
      </c>
      <c r="E109" s="3"/>
      <c r="F109" s="3"/>
      <c r="G109" s="3"/>
      <c r="H109" s="3"/>
      <c r="I109" s="3"/>
      <c r="J109" s="3"/>
      <c r="K109" s="3"/>
      <c r="L109" s="3"/>
      <c r="M109" s="3"/>
      <c r="N109" s="3"/>
      <c r="O109" s="3"/>
      <c r="P109" s="3"/>
      <c r="Q109" s="3"/>
      <c r="R109" s="9"/>
      <c r="S109" s="9"/>
      <c r="T109" s="9"/>
      <c r="U109" s="9"/>
      <c r="V109" s="9"/>
      <c r="W109" s="10"/>
      <c r="X109" s="6"/>
      <c r="Y109" s="4"/>
      <c r="Z109" s="4"/>
      <c r="AA109" s="4"/>
      <c r="AB109" s="4"/>
      <c r="AC109" s="4"/>
      <c r="AD109" s="4"/>
    </row>
    <row r="110" spans="1:30" ht="23.25" customHeight="1" thickBot="1" x14ac:dyDescent="0.35">
      <c r="A110" s="4"/>
      <c r="B110" s="4"/>
      <c r="C110" s="38" t="s">
        <v>36</v>
      </c>
      <c r="D110" s="39"/>
      <c r="E110" s="39"/>
      <c r="F110" s="39"/>
      <c r="G110" s="39"/>
      <c r="H110" s="39"/>
      <c r="I110" s="39"/>
      <c r="J110" s="39"/>
      <c r="K110" s="39"/>
      <c r="L110" s="39"/>
      <c r="M110" s="39"/>
      <c r="N110" s="39"/>
      <c r="O110" s="39"/>
      <c r="P110" s="39"/>
      <c r="Q110" s="39"/>
      <c r="R110" s="39"/>
      <c r="S110" s="39"/>
      <c r="T110" s="39"/>
      <c r="U110" s="39"/>
      <c r="V110" s="39"/>
      <c r="W110" s="39"/>
      <c r="X110" s="6"/>
      <c r="Y110" s="4"/>
      <c r="Z110" s="4"/>
      <c r="AA110" s="4"/>
      <c r="AB110" s="4"/>
      <c r="AC110" s="4"/>
      <c r="AD110" s="4"/>
    </row>
    <row r="111" spans="1:30" ht="15" thickBot="1" x14ac:dyDescent="0.35">
      <c r="A111" s="4"/>
      <c r="B111" s="4"/>
      <c r="C111" s="36" t="s">
        <v>43</v>
      </c>
      <c r="D111" s="37"/>
      <c r="E111" s="37"/>
      <c r="F111" s="37"/>
      <c r="G111" s="37"/>
      <c r="H111" s="37"/>
      <c r="I111" s="37"/>
      <c r="J111" s="37"/>
      <c r="K111" s="37"/>
      <c r="L111" s="37"/>
      <c r="M111" s="37"/>
      <c r="N111" s="37"/>
      <c r="O111" s="37"/>
      <c r="P111" s="37"/>
      <c r="Q111" s="37"/>
      <c r="R111" s="37"/>
      <c r="S111" s="37"/>
      <c r="T111" s="37"/>
      <c r="U111" s="37"/>
      <c r="V111" s="37"/>
      <c r="W111" s="37"/>
      <c r="X111" s="6"/>
      <c r="Y111" s="4"/>
      <c r="Z111" s="4"/>
      <c r="AA111" s="4"/>
      <c r="AB111" s="4"/>
      <c r="AC111" s="4"/>
      <c r="AD111" s="4"/>
    </row>
    <row r="112" spans="1:30" ht="22.5" customHeight="1" thickBot="1" x14ac:dyDescent="0.35">
      <c r="A112" s="4" t="s">
        <v>329</v>
      </c>
      <c r="B112" s="4"/>
      <c r="C112" s="34" t="s">
        <v>58</v>
      </c>
      <c r="D112" s="35"/>
      <c r="E112" s="35"/>
      <c r="F112" s="35"/>
      <c r="G112" s="35"/>
      <c r="H112" s="35"/>
      <c r="I112" s="35"/>
      <c r="J112" s="35"/>
      <c r="K112" s="35"/>
      <c r="L112" s="35"/>
      <c r="M112" s="35"/>
      <c r="N112" s="35"/>
      <c r="O112" s="35"/>
      <c r="P112" s="35"/>
      <c r="Q112" s="35"/>
      <c r="R112" s="35"/>
      <c r="S112" s="35"/>
      <c r="T112" s="35"/>
      <c r="U112" s="35"/>
      <c r="V112" s="35"/>
      <c r="W112" s="35"/>
      <c r="X112" s="6"/>
      <c r="Y112" s="4"/>
      <c r="Z112" s="4"/>
      <c r="AA112" s="4"/>
      <c r="AB112" s="4"/>
      <c r="AC112" s="4"/>
      <c r="AD112" s="4"/>
    </row>
    <row r="113" spans="1:30" ht="144.6" thickBot="1" x14ac:dyDescent="0.35">
      <c r="A113" s="4"/>
      <c r="B113" s="4"/>
      <c r="C113" s="1"/>
      <c r="D113" s="2" t="s">
        <v>347</v>
      </c>
      <c r="E113" s="11">
        <v>42917</v>
      </c>
      <c r="F113" s="3" t="s">
        <v>269</v>
      </c>
      <c r="G113" s="84" t="s">
        <v>348</v>
      </c>
      <c r="H113" s="113" t="s">
        <v>349</v>
      </c>
      <c r="I113" s="3" t="s">
        <v>350</v>
      </c>
      <c r="J113" s="3" t="s">
        <v>351</v>
      </c>
      <c r="K113" s="3" t="s">
        <v>352</v>
      </c>
      <c r="L113" s="113" t="s">
        <v>353</v>
      </c>
      <c r="M113" s="3" t="s">
        <v>354</v>
      </c>
      <c r="N113" s="3" t="s">
        <v>355</v>
      </c>
      <c r="O113" s="3" t="s">
        <v>321</v>
      </c>
      <c r="P113" s="9" t="s">
        <v>310</v>
      </c>
      <c r="Q113" s="9"/>
      <c r="R113" s="9">
        <v>5500</v>
      </c>
      <c r="S113" s="117">
        <v>15000</v>
      </c>
      <c r="T113" s="9">
        <v>0</v>
      </c>
      <c r="U113" s="9">
        <v>0</v>
      </c>
      <c r="V113" s="10">
        <v>0</v>
      </c>
      <c r="W113" s="105">
        <f>R113+S113+T113+U113+V113</f>
        <v>20500</v>
      </c>
      <c r="X113" s="6"/>
      <c r="Y113" s="4"/>
      <c r="Z113" s="4"/>
      <c r="AA113" s="4"/>
      <c r="AB113" s="4"/>
      <c r="AC113" s="4"/>
      <c r="AD113" s="4"/>
    </row>
    <row r="114" spans="1:30" ht="15" thickBot="1" x14ac:dyDescent="0.35">
      <c r="A114" s="4"/>
      <c r="B114" s="4"/>
      <c r="C114" s="1"/>
      <c r="D114" s="2" t="s">
        <v>13</v>
      </c>
      <c r="E114" s="3"/>
      <c r="F114" s="3"/>
      <c r="G114" s="3"/>
      <c r="H114" s="3"/>
      <c r="I114" s="3"/>
      <c r="J114" s="3"/>
      <c r="K114" s="3"/>
      <c r="L114" s="3"/>
      <c r="M114" s="3"/>
      <c r="N114" s="3"/>
      <c r="O114" s="3"/>
      <c r="P114" s="3"/>
      <c r="Q114" s="3"/>
      <c r="R114" s="9"/>
      <c r="S114" s="9"/>
      <c r="T114" s="9"/>
      <c r="U114" s="9"/>
      <c r="V114" s="9"/>
      <c r="W114" s="10"/>
      <c r="X114" s="6"/>
      <c r="Y114" s="4"/>
      <c r="Z114" s="4"/>
      <c r="AA114" s="4"/>
      <c r="AB114" s="4"/>
      <c r="AC114" s="4"/>
      <c r="AD114" s="4"/>
    </row>
    <row r="115" spans="1:30" ht="15" thickBot="1" x14ac:dyDescent="0.35">
      <c r="A115" s="4"/>
      <c r="B115" s="4"/>
      <c r="C115" s="1"/>
      <c r="D115" s="2" t="s">
        <v>33</v>
      </c>
      <c r="E115" s="3"/>
      <c r="F115" s="3"/>
      <c r="G115" s="3"/>
      <c r="H115" s="3"/>
      <c r="I115" s="3"/>
      <c r="J115" s="3"/>
      <c r="K115" s="3"/>
      <c r="L115" s="3"/>
      <c r="M115" s="3"/>
      <c r="N115" s="3"/>
      <c r="O115" s="3"/>
      <c r="P115" s="3"/>
      <c r="Q115" s="3"/>
      <c r="R115" s="9"/>
      <c r="S115" s="9"/>
      <c r="T115" s="9"/>
      <c r="U115" s="9"/>
      <c r="V115" s="9"/>
      <c r="W115" s="10"/>
      <c r="X115" s="6"/>
      <c r="Y115" s="4"/>
      <c r="Z115" s="4"/>
      <c r="AA115" s="4"/>
      <c r="AB115" s="4"/>
      <c r="AC115" s="4"/>
      <c r="AD115" s="4"/>
    </row>
    <row r="116" spans="1:30" ht="23.25" customHeight="1" thickBot="1" x14ac:dyDescent="0.35">
      <c r="A116" s="4"/>
      <c r="B116" s="4"/>
      <c r="C116" s="34" t="s">
        <v>59</v>
      </c>
      <c r="D116" s="35"/>
      <c r="E116" s="35"/>
      <c r="F116" s="35"/>
      <c r="G116" s="35"/>
      <c r="H116" s="35"/>
      <c r="I116" s="35"/>
      <c r="J116" s="35"/>
      <c r="K116" s="35"/>
      <c r="L116" s="35"/>
      <c r="M116" s="35"/>
      <c r="N116" s="35"/>
      <c r="O116" s="35"/>
      <c r="P116" s="35"/>
      <c r="Q116" s="35"/>
      <c r="R116" s="35"/>
      <c r="S116" s="35"/>
      <c r="T116" s="35"/>
      <c r="U116" s="35"/>
      <c r="V116" s="35"/>
      <c r="W116" s="35"/>
      <c r="X116" s="6"/>
      <c r="Y116" s="4"/>
      <c r="Z116" s="4"/>
      <c r="AA116" s="4"/>
      <c r="AB116" s="4"/>
      <c r="AC116" s="4"/>
      <c r="AD116" s="4"/>
    </row>
    <row r="117" spans="1:30" ht="15" thickBot="1" x14ac:dyDescent="0.35">
      <c r="A117" s="4"/>
      <c r="B117" s="4"/>
      <c r="C117" s="1"/>
      <c r="D117" s="2" t="s">
        <v>14</v>
      </c>
      <c r="E117" s="3"/>
      <c r="F117" s="3"/>
      <c r="G117" s="3"/>
      <c r="H117" s="3"/>
      <c r="I117" s="3"/>
      <c r="J117" s="3"/>
      <c r="K117" s="3"/>
      <c r="L117" s="3"/>
      <c r="M117" s="3"/>
      <c r="N117" s="3"/>
      <c r="O117" s="3"/>
      <c r="P117" s="3"/>
      <c r="Q117" s="3"/>
      <c r="R117" s="9"/>
      <c r="S117" s="9"/>
      <c r="T117" s="9"/>
      <c r="U117" s="9"/>
      <c r="V117" s="9"/>
      <c r="W117" s="10"/>
      <c r="X117" s="6"/>
      <c r="Y117" s="4"/>
      <c r="Z117" s="4"/>
      <c r="AA117" s="4"/>
      <c r="AB117" s="4"/>
      <c r="AC117" s="4"/>
      <c r="AD117" s="4"/>
    </row>
    <row r="118" spans="1:30" ht="15" thickBot="1" x14ac:dyDescent="0.35">
      <c r="A118" s="4"/>
      <c r="B118" s="4"/>
      <c r="C118" s="1"/>
      <c r="D118" s="2" t="s">
        <v>15</v>
      </c>
      <c r="E118" s="3"/>
      <c r="F118" s="3"/>
      <c r="G118" s="3"/>
      <c r="H118" s="3"/>
      <c r="I118" s="3"/>
      <c r="J118" s="3"/>
      <c r="K118" s="3"/>
      <c r="L118" s="3"/>
      <c r="M118" s="3"/>
      <c r="N118" s="3"/>
      <c r="O118" s="3"/>
      <c r="P118" s="3"/>
      <c r="Q118" s="3"/>
      <c r="R118" s="9"/>
      <c r="S118" s="9"/>
      <c r="T118" s="9"/>
      <c r="U118" s="9"/>
      <c r="V118" s="9"/>
      <c r="W118" s="10"/>
      <c r="X118" s="6"/>
      <c r="Y118" s="4"/>
      <c r="Z118" s="4"/>
      <c r="AA118" s="4"/>
      <c r="AB118" s="4"/>
      <c r="AC118" s="4"/>
      <c r="AD118" s="4"/>
    </row>
    <row r="119" spans="1:30" ht="15" thickBot="1" x14ac:dyDescent="0.35">
      <c r="A119" s="4"/>
      <c r="B119" s="4"/>
      <c r="C119" s="1"/>
      <c r="D119" s="2" t="s">
        <v>16</v>
      </c>
      <c r="E119" s="3"/>
      <c r="F119" s="3"/>
      <c r="G119" s="3"/>
      <c r="H119" s="3"/>
      <c r="I119" s="3"/>
      <c r="J119" s="3"/>
      <c r="K119" s="3"/>
      <c r="L119" s="3"/>
      <c r="M119" s="3"/>
      <c r="N119" s="3"/>
      <c r="O119" s="3"/>
      <c r="P119" s="3"/>
      <c r="Q119" s="3"/>
      <c r="R119" s="9"/>
      <c r="S119" s="9"/>
      <c r="T119" s="9"/>
      <c r="U119" s="9"/>
      <c r="V119" s="9"/>
      <c r="W119" s="10"/>
      <c r="X119" s="6"/>
      <c r="Y119" s="4"/>
      <c r="Z119" s="4"/>
      <c r="AA119" s="4"/>
      <c r="AB119" s="4"/>
      <c r="AC119" s="4"/>
      <c r="AD119" s="4"/>
    </row>
    <row r="120" spans="1:30" ht="20.25" customHeight="1" thickBot="1" x14ac:dyDescent="0.35">
      <c r="A120" s="4"/>
      <c r="B120" s="4"/>
      <c r="C120" s="34" t="s">
        <v>58</v>
      </c>
      <c r="D120" s="35"/>
      <c r="E120" s="35"/>
      <c r="F120" s="35"/>
      <c r="G120" s="35"/>
      <c r="H120" s="35"/>
      <c r="I120" s="35"/>
      <c r="J120" s="35"/>
      <c r="K120" s="35"/>
      <c r="L120" s="35"/>
      <c r="M120" s="35"/>
      <c r="N120" s="35"/>
      <c r="O120" s="35"/>
      <c r="P120" s="35"/>
      <c r="Q120" s="35"/>
      <c r="R120" s="35"/>
      <c r="S120" s="35"/>
      <c r="T120" s="35"/>
      <c r="U120" s="35"/>
      <c r="V120" s="35"/>
      <c r="W120" s="35"/>
      <c r="X120" s="6"/>
      <c r="Y120" s="4"/>
      <c r="Z120" s="4"/>
      <c r="AA120" s="4"/>
      <c r="AB120" s="4"/>
      <c r="AC120" s="4"/>
      <c r="AD120" s="4"/>
    </row>
    <row r="121" spans="1:30" ht="15" thickBot="1" x14ac:dyDescent="0.35">
      <c r="A121" s="4"/>
      <c r="B121" s="4"/>
      <c r="C121" s="1"/>
      <c r="D121" s="2" t="s">
        <v>23</v>
      </c>
      <c r="E121" s="3"/>
      <c r="F121" s="3"/>
      <c r="G121" s="3"/>
      <c r="H121" s="3"/>
      <c r="I121" s="3"/>
      <c r="J121" s="3"/>
      <c r="K121" s="3"/>
      <c r="L121" s="3"/>
      <c r="M121" s="3"/>
      <c r="N121" s="3"/>
      <c r="O121" s="3"/>
      <c r="P121" s="3"/>
      <c r="Q121" s="3"/>
      <c r="R121" s="9"/>
      <c r="S121" s="9"/>
      <c r="T121" s="9"/>
      <c r="U121" s="9"/>
      <c r="V121" s="9"/>
      <c r="W121" s="10"/>
      <c r="X121" s="6"/>
      <c r="Y121" s="4"/>
      <c r="Z121" s="4"/>
      <c r="AA121" s="4"/>
      <c r="AB121" s="4"/>
      <c r="AC121" s="4"/>
      <c r="AD121" s="4"/>
    </row>
    <row r="122" spans="1:30" ht="15" thickBot="1" x14ac:dyDescent="0.35">
      <c r="A122" s="4"/>
      <c r="B122" s="4"/>
      <c r="C122" s="1"/>
      <c r="D122" s="2" t="s">
        <v>24</v>
      </c>
      <c r="E122" s="3"/>
      <c r="F122" s="3"/>
      <c r="G122" s="3"/>
      <c r="H122" s="3"/>
      <c r="I122" s="3"/>
      <c r="J122" s="3"/>
      <c r="K122" s="3"/>
      <c r="L122" s="3"/>
      <c r="M122" s="3"/>
      <c r="N122" s="3"/>
      <c r="O122" s="3"/>
      <c r="P122" s="3"/>
      <c r="Q122" s="3"/>
      <c r="R122" s="9"/>
      <c r="S122" s="9"/>
      <c r="T122" s="9"/>
      <c r="U122" s="9"/>
      <c r="V122" s="9"/>
      <c r="W122" s="10"/>
      <c r="X122" s="6"/>
      <c r="Y122" s="4"/>
      <c r="Z122" s="4"/>
      <c r="AA122" s="4"/>
      <c r="AB122" s="4"/>
      <c r="AC122" s="4"/>
      <c r="AD122" s="4"/>
    </row>
    <row r="123" spans="1:30" ht="15" thickBot="1" x14ac:dyDescent="0.35">
      <c r="A123" s="4"/>
      <c r="B123" s="4"/>
      <c r="C123" s="1"/>
      <c r="D123" s="2" t="s">
        <v>25</v>
      </c>
      <c r="E123" s="3"/>
      <c r="F123" s="3"/>
      <c r="G123" s="3"/>
      <c r="H123" s="3"/>
      <c r="I123" s="3"/>
      <c r="J123" s="3"/>
      <c r="K123" s="3"/>
      <c r="L123" s="3"/>
      <c r="M123" s="3"/>
      <c r="N123" s="3"/>
      <c r="O123" s="3"/>
      <c r="P123" s="3"/>
      <c r="Q123" s="3"/>
      <c r="R123" s="9"/>
      <c r="S123" s="9"/>
      <c r="T123" s="9"/>
      <c r="U123" s="9"/>
      <c r="V123" s="9"/>
      <c r="W123" s="10"/>
      <c r="X123" s="6"/>
      <c r="Y123" s="4"/>
      <c r="Z123" s="4"/>
      <c r="AA123" s="4"/>
      <c r="AB123" s="4"/>
      <c r="AC123" s="4"/>
      <c r="AD123" s="4"/>
    </row>
    <row r="124" spans="1:30" ht="15" thickBot="1" x14ac:dyDescent="0.35">
      <c r="A124" s="4"/>
      <c r="B124" s="4"/>
      <c r="C124" s="36" t="s">
        <v>44</v>
      </c>
      <c r="D124" s="37"/>
      <c r="E124" s="37"/>
      <c r="F124" s="37"/>
      <c r="G124" s="37"/>
      <c r="H124" s="37"/>
      <c r="I124" s="37"/>
      <c r="J124" s="37"/>
      <c r="K124" s="37"/>
      <c r="L124" s="37"/>
      <c r="M124" s="37"/>
      <c r="N124" s="37"/>
      <c r="O124" s="37"/>
      <c r="P124" s="37"/>
      <c r="Q124" s="37"/>
      <c r="R124" s="37"/>
      <c r="S124" s="37"/>
      <c r="T124" s="37"/>
      <c r="U124" s="37"/>
      <c r="V124" s="37"/>
      <c r="W124" s="37"/>
      <c r="X124" s="6"/>
      <c r="Y124" s="4"/>
      <c r="Z124" s="4"/>
      <c r="AA124" s="4"/>
      <c r="AB124" s="4"/>
      <c r="AC124" s="4"/>
      <c r="AD124" s="4"/>
    </row>
    <row r="125" spans="1:30" ht="24" customHeight="1" thickBot="1" x14ac:dyDescent="0.35">
      <c r="A125" s="4"/>
      <c r="B125" s="4"/>
      <c r="C125" s="34" t="s">
        <v>57</v>
      </c>
      <c r="D125" s="35"/>
      <c r="E125" s="35"/>
      <c r="F125" s="35"/>
      <c r="G125" s="35"/>
      <c r="H125" s="35"/>
      <c r="I125" s="35"/>
      <c r="J125" s="35"/>
      <c r="K125" s="35"/>
      <c r="L125" s="35"/>
      <c r="M125" s="35"/>
      <c r="N125" s="35"/>
      <c r="O125" s="35"/>
      <c r="P125" s="35"/>
      <c r="Q125" s="35"/>
      <c r="R125" s="35"/>
      <c r="S125" s="35"/>
      <c r="T125" s="35"/>
      <c r="U125" s="35"/>
      <c r="V125" s="35"/>
      <c r="W125" s="35"/>
      <c r="X125" s="6"/>
      <c r="Y125" s="4"/>
      <c r="Z125" s="4"/>
      <c r="AA125" s="4"/>
      <c r="AB125" s="4"/>
      <c r="AC125" s="4"/>
      <c r="AD125" s="4"/>
    </row>
    <row r="126" spans="1:30" ht="15" thickBot="1" x14ac:dyDescent="0.35">
      <c r="A126" s="4"/>
      <c r="B126" s="4"/>
      <c r="C126" s="1"/>
      <c r="D126" s="2" t="s">
        <v>17</v>
      </c>
      <c r="E126" s="3"/>
      <c r="F126" s="3"/>
      <c r="G126" s="3"/>
      <c r="H126" s="3"/>
      <c r="I126" s="3"/>
      <c r="J126" s="3"/>
      <c r="K126" s="3"/>
      <c r="L126" s="3"/>
      <c r="M126" s="3"/>
      <c r="N126" s="3"/>
      <c r="O126" s="3"/>
      <c r="P126" s="3"/>
      <c r="Q126" s="3"/>
      <c r="R126" s="9"/>
      <c r="S126" s="9"/>
      <c r="T126" s="9"/>
      <c r="U126" s="9"/>
      <c r="V126" s="9"/>
      <c r="W126" s="10"/>
      <c r="X126" s="6"/>
      <c r="Y126" s="4"/>
      <c r="Z126" s="4"/>
      <c r="AA126" s="4"/>
      <c r="AB126" s="4"/>
      <c r="AC126" s="4"/>
      <c r="AD126" s="4"/>
    </row>
    <row r="127" spans="1:30" ht="15" thickBot="1" x14ac:dyDescent="0.35">
      <c r="A127" s="4"/>
      <c r="B127" s="4"/>
      <c r="C127" s="1"/>
      <c r="D127" s="2" t="s">
        <v>18</v>
      </c>
      <c r="E127" s="3"/>
      <c r="F127" s="3"/>
      <c r="G127" s="3"/>
      <c r="H127" s="3"/>
      <c r="I127" s="3"/>
      <c r="J127" s="3"/>
      <c r="K127" s="3"/>
      <c r="L127" s="3"/>
      <c r="M127" s="3"/>
      <c r="N127" s="3"/>
      <c r="O127" s="3"/>
      <c r="P127" s="3"/>
      <c r="Q127" s="3"/>
      <c r="R127" s="9"/>
      <c r="S127" s="9"/>
      <c r="T127" s="9"/>
      <c r="U127" s="9"/>
      <c r="V127" s="9"/>
      <c r="W127" s="10"/>
      <c r="X127" s="6"/>
      <c r="Y127" s="4"/>
      <c r="Z127" s="4"/>
      <c r="AA127" s="4"/>
      <c r="AB127" s="4"/>
      <c r="AC127" s="4"/>
      <c r="AD127" s="4"/>
    </row>
    <row r="128" spans="1:30" ht="15" thickBot="1" x14ac:dyDescent="0.35">
      <c r="A128" s="4"/>
      <c r="B128" s="4"/>
      <c r="C128" s="1"/>
      <c r="D128" s="2" t="s">
        <v>19</v>
      </c>
      <c r="E128" s="3"/>
      <c r="F128" s="3"/>
      <c r="G128" s="3"/>
      <c r="H128" s="3"/>
      <c r="I128" s="3"/>
      <c r="J128" s="3"/>
      <c r="K128" s="3"/>
      <c r="L128" s="3"/>
      <c r="M128" s="3"/>
      <c r="N128" s="3"/>
      <c r="O128" s="3"/>
      <c r="P128" s="3"/>
      <c r="Q128" s="3"/>
      <c r="R128" s="9"/>
      <c r="S128" s="9"/>
      <c r="T128" s="9"/>
      <c r="U128" s="9"/>
      <c r="V128" s="9"/>
      <c r="W128" s="10"/>
      <c r="X128" s="6"/>
      <c r="Y128" s="4"/>
      <c r="Z128" s="4"/>
      <c r="AA128" s="4"/>
      <c r="AB128" s="4"/>
      <c r="AC128" s="4"/>
      <c r="AD128" s="4"/>
    </row>
    <row r="129" spans="1:30" ht="23.25" customHeight="1" thickBot="1" x14ac:dyDescent="0.35">
      <c r="A129" s="4"/>
      <c r="B129" s="4"/>
      <c r="C129" s="34" t="s">
        <v>56</v>
      </c>
      <c r="D129" s="35"/>
      <c r="E129" s="35"/>
      <c r="F129" s="35"/>
      <c r="G129" s="35"/>
      <c r="H129" s="35"/>
      <c r="I129" s="35"/>
      <c r="J129" s="35"/>
      <c r="K129" s="35"/>
      <c r="L129" s="35"/>
      <c r="M129" s="35"/>
      <c r="N129" s="35"/>
      <c r="O129" s="35"/>
      <c r="P129" s="35"/>
      <c r="Q129" s="35"/>
      <c r="R129" s="35"/>
      <c r="S129" s="35"/>
      <c r="T129" s="35"/>
      <c r="U129" s="35"/>
      <c r="V129" s="35"/>
      <c r="W129" s="35"/>
      <c r="X129" s="6"/>
      <c r="Y129" s="4"/>
      <c r="Z129" s="4"/>
      <c r="AA129" s="4"/>
      <c r="AB129" s="4"/>
      <c r="AC129" s="4"/>
      <c r="AD129" s="4"/>
    </row>
    <row r="130" spans="1:30" ht="15" thickBot="1" x14ac:dyDescent="0.35">
      <c r="A130" s="4"/>
      <c r="B130" s="4"/>
      <c r="C130" s="1"/>
      <c r="D130" s="2" t="s">
        <v>20</v>
      </c>
      <c r="E130" s="3"/>
      <c r="F130" s="3"/>
      <c r="G130" s="3"/>
      <c r="H130" s="3"/>
      <c r="I130" s="3"/>
      <c r="J130" s="3"/>
      <c r="K130" s="3"/>
      <c r="L130" s="3"/>
      <c r="M130" s="3"/>
      <c r="N130" s="3"/>
      <c r="O130" s="3"/>
      <c r="P130" s="3"/>
      <c r="Q130" s="3"/>
      <c r="R130" s="9"/>
      <c r="S130" s="9"/>
      <c r="T130" s="9"/>
      <c r="U130" s="9"/>
      <c r="V130" s="9"/>
      <c r="W130" s="10"/>
      <c r="X130" s="6"/>
      <c r="Y130" s="4"/>
      <c r="Z130" s="4"/>
      <c r="AA130" s="4"/>
      <c r="AB130" s="4"/>
      <c r="AC130" s="4"/>
      <c r="AD130" s="4"/>
    </row>
    <row r="131" spans="1:30" ht="15" thickBot="1" x14ac:dyDescent="0.35">
      <c r="A131" s="4"/>
      <c r="B131" s="4"/>
      <c r="C131" s="1"/>
      <c r="D131" s="2" t="s">
        <v>21</v>
      </c>
      <c r="E131" s="3"/>
      <c r="F131" s="3"/>
      <c r="G131" s="3"/>
      <c r="H131" s="3"/>
      <c r="I131" s="3"/>
      <c r="J131" s="3"/>
      <c r="K131" s="3"/>
      <c r="L131" s="3"/>
      <c r="M131" s="3"/>
      <c r="N131" s="3"/>
      <c r="O131" s="3"/>
      <c r="P131" s="3"/>
      <c r="Q131" s="3"/>
      <c r="R131" s="9"/>
      <c r="S131" s="9"/>
      <c r="T131" s="9"/>
      <c r="U131" s="9"/>
      <c r="V131" s="9"/>
      <c r="W131" s="10"/>
      <c r="X131" s="6"/>
      <c r="Y131" s="4"/>
      <c r="Z131" s="4"/>
      <c r="AA131" s="4"/>
      <c r="AB131" s="4"/>
      <c r="AC131" s="4"/>
      <c r="AD131" s="4"/>
    </row>
    <row r="132" spans="1:30" ht="15" thickBot="1" x14ac:dyDescent="0.35">
      <c r="A132" s="4"/>
      <c r="B132" s="4"/>
      <c r="C132" s="1"/>
      <c r="D132" s="2" t="s">
        <v>16</v>
      </c>
      <c r="E132" s="3"/>
      <c r="F132" s="3"/>
      <c r="G132" s="3"/>
      <c r="H132" s="3"/>
      <c r="I132" s="3"/>
      <c r="J132" s="3"/>
      <c r="K132" s="3"/>
      <c r="L132" s="3"/>
      <c r="M132" s="3"/>
      <c r="N132" s="3"/>
      <c r="O132" s="3"/>
      <c r="P132" s="3"/>
      <c r="Q132" s="3"/>
      <c r="R132" s="9"/>
      <c r="S132" s="9"/>
      <c r="T132" s="9"/>
      <c r="U132" s="9"/>
      <c r="V132" s="9"/>
      <c r="W132" s="10"/>
      <c r="X132" s="6"/>
      <c r="Y132" s="4"/>
      <c r="Z132" s="4"/>
      <c r="AA132" s="4"/>
      <c r="AB132" s="4"/>
      <c r="AC132" s="4"/>
      <c r="AD132" s="4"/>
    </row>
    <row r="133" spans="1:30" ht="25.5" customHeight="1" thickBot="1" x14ac:dyDescent="0.35">
      <c r="A133" s="4"/>
      <c r="B133" s="4"/>
      <c r="C133" s="38" t="s">
        <v>37</v>
      </c>
      <c r="D133" s="39"/>
      <c r="E133" s="39"/>
      <c r="F133" s="39"/>
      <c r="G133" s="39"/>
      <c r="H133" s="39"/>
      <c r="I133" s="39"/>
      <c r="J133" s="39"/>
      <c r="K133" s="39"/>
      <c r="L133" s="39"/>
      <c r="M133" s="39"/>
      <c r="N133" s="39"/>
      <c r="O133" s="39"/>
      <c r="P133" s="39"/>
      <c r="Q133" s="39"/>
      <c r="R133" s="39"/>
      <c r="S133" s="39"/>
      <c r="T133" s="39"/>
      <c r="U133" s="39"/>
      <c r="V133" s="39"/>
      <c r="W133" s="39"/>
      <c r="X133" s="70"/>
      <c r="Y133" s="4"/>
      <c r="Z133" s="4"/>
      <c r="AA133" s="4"/>
      <c r="AB133" s="4"/>
      <c r="AC133" s="4"/>
      <c r="AD133" s="4"/>
    </row>
    <row r="134" spans="1:30" ht="15" thickBot="1" x14ac:dyDescent="0.35">
      <c r="A134" s="4"/>
      <c r="B134" s="4"/>
      <c r="C134" s="36" t="s">
        <v>45</v>
      </c>
      <c r="D134" s="37"/>
      <c r="E134" s="37"/>
      <c r="F134" s="37"/>
      <c r="G134" s="37"/>
      <c r="H134" s="37"/>
      <c r="I134" s="37"/>
      <c r="J134" s="37"/>
      <c r="K134" s="37"/>
      <c r="L134" s="37"/>
      <c r="M134" s="37"/>
      <c r="N134" s="37"/>
      <c r="O134" s="37"/>
      <c r="P134" s="37"/>
      <c r="Q134" s="37"/>
      <c r="R134" s="37"/>
      <c r="S134" s="37"/>
      <c r="T134" s="37"/>
      <c r="U134" s="37"/>
      <c r="V134" s="37"/>
      <c r="W134" s="37"/>
      <c r="X134" s="70"/>
      <c r="Y134" s="4"/>
      <c r="Z134" s="4"/>
      <c r="AA134" s="4"/>
      <c r="AB134" s="4"/>
      <c r="AC134" s="4"/>
      <c r="AD134" s="4"/>
    </row>
    <row r="135" spans="1:30" ht="23.25" customHeight="1" thickBot="1" x14ac:dyDescent="0.35">
      <c r="A135" s="4"/>
      <c r="B135" s="4"/>
      <c r="C135" s="34" t="s">
        <v>55</v>
      </c>
      <c r="D135" s="35"/>
      <c r="E135" s="35"/>
      <c r="F135" s="35"/>
      <c r="G135" s="35"/>
      <c r="H135" s="35"/>
      <c r="I135" s="35"/>
      <c r="J135" s="35"/>
      <c r="K135" s="35"/>
      <c r="L135" s="35"/>
      <c r="M135" s="35"/>
      <c r="N135" s="35"/>
      <c r="O135" s="35"/>
      <c r="P135" s="35"/>
      <c r="Q135" s="35"/>
      <c r="R135" s="35"/>
      <c r="S135" s="35"/>
      <c r="T135" s="35"/>
      <c r="U135" s="35"/>
      <c r="V135" s="35"/>
      <c r="W135" s="35"/>
      <c r="X135" s="70"/>
      <c r="Y135" s="4"/>
      <c r="Z135" s="4"/>
      <c r="AA135" s="4"/>
      <c r="AB135" s="4"/>
      <c r="AC135" s="4"/>
      <c r="AD135" s="4"/>
    </row>
    <row r="136" spans="1:30" ht="100.05" customHeight="1" thickBot="1" x14ac:dyDescent="0.35">
      <c r="A136" s="4" t="s">
        <v>371</v>
      </c>
      <c r="B136" s="4"/>
      <c r="C136" s="127"/>
      <c r="D136" s="2" t="s">
        <v>356</v>
      </c>
      <c r="E136" s="11">
        <v>43009</v>
      </c>
      <c r="F136" s="3" t="s">
        <v>357</v>
      </c>
      <c r="G136" s="3" t="s">
        <v>248</v>
      </c>
      <c r="H136" s="118" t="s">
        <v>358</v>
      </c>
      <c r="I136" s="3" t="s">
        <v>359</v>
      </c>
      <c r="J136" s="3" t="s">
        <v>360</v>
      </c>
      <c r="K136" s="3" t="s">
        <v>361</v>
      </c>
      <c r="L136" s="3" t="s">
        <v>362</v>
      </c>
      <c r="M136" s="3"/>
      <c r="N136" s="3"/>
      <c r="O136" s="95" t="s">
        <v>321</v>
      </c>
      <c r="P136" s="9" t="s">
        <v>310</v>
      </c>
      <c r="Q136" s="9"/>
      <c r="R136" s="9">
        <v>4500</v>
      </c>
      <c r="S136" s="9">
        <v>0</v>
      </c>
      <c r="T136" s="9">
        <v>0</v>
      </c>
      <c r="U136" s="9">
        <v>0</v>
      </c>
      <c r="V136" s="10">
        <v>0</v>
      </c>
      <c r="W136" s="105">
        <f>R136+S136+T136+U136+V136</f>
        <v>4500</v>
      </c>
      <c r="X136" s="70"/>
      <c r="Y136" s="4"/>
      <c r="Z136" s="4"/>
      <c r="AA136" s="4"/>
      <c r="AB136" s="4"/>
      <c r="AC136" s="4"/>
      <c r="AD136" s="4"/>
    </row>
    <row r="137" spans="1:30" s="123" customFormat="1" ht="130.19999999999999" thickBot="1" x14ac:dyDescent="0.35">
      <c r="A137" s="119"/>
      <c r="B137" s="119"/>
      <c r="C137" s="92"/>
      <c r="D137" s="93" t="s">
        <v>363</v>
      </c>
      <c r="E137" s="94">
        <v>42795</v>
      </c>
      <c r="F137" s="95" t="s">
        <v>247</v>
      </c>
      <c r="G137" s="95" t="s">
        <v>364</v>
      </c>
      <c r="H137" s="95" t="s">
        <v>365</v>
      </c>
      <c r="I137" s="95" t="s">
        <v>366</v>
      </c>
      <c r="J137" s="95" t="s">
        <v>367</v>
      </c>
      <c r="K137" s="120"/>
      <c r="L137" s="120"/>
      <c r="M137" s="95" t="s">
        <v>368</v>
      </c>
      <c r="N137" s="95" t="s">
        <v>369</v>
      </c>
      <c r="O137" s="95" t="s">
        <v>321</v>
      </c>
      <c r="P137" s="98" t="s">
        <v>310</v>
      </c>
      <c r="Q137" s="98"/>
      <c r="R137" s="98">
        <v>2500</v>
      </c>
      <c r="S137" s="98">
        <v>0</v>
      </c>
      <c r="T137" s="98">
        <v>0</v>
      </c>
      <c r="U137" s="98">
        <v>0</v>
      </c>
      <c r="V137" s="99">
        <v>0</v>
      </c>
      <c r="W137" s="121">
        <f>R137+S137+T137+U137+V137</f>
        <v>2500</v>
      </c>
      <c r="X137" s="122"/>
      <c r="Y137" s="119"/>
      <c r="Z137" s="119"/>
      <c r="AA137" s="119"/>
      <c r="AB137" s="119"/>
      <c r="AC137" s="119"/>
      <c r="AD137" s="119"/>
    </row>
    <row r="138" spans="1:30" ht="15" thickBot="1" x14ac:dyDescent="0.35">
      <c r="A138" s="4"/>
      <c r="B138" s="4"/>
      <c r="C138" s="1"/>
      <c r="D138" s="2" t="s">
        <v>33</v>
      </c>
      <c r="E138" s="3"/>
      <c r="F138" s="3"/>
      <c r="G138" s="3"/>
      <c r="H138" s="3"/>
      <c r="I138" s="3"/>
      <c r="J138" s="3"/>
      <c r="K138" s="3"/>
      <c r="L138" s="3"/>
      <c r="M138" s="3"/>
      <c r="N138" s="3"/>
      <c r="O138" s="3"/>
      <c r="P138" s="9"/>
      <c r="Q138" s="9"/>
      <c r="R138" s="9"/>
      <c r="S138" s="9"/>
      <c r="T138" s="9"/>
      <c r="U138" s="9"/>
      <c r="V138" s="10"/>
      <c r="W138" s="105"/>
      <c r="X138" s="70"/>
      <c r="Y138" s="4"/>
      <c r="Z138" s="4"/>
      <c r="AA138" s="4"/>
      <c r="AB138" s="4"/>
      <c r="AC138" s="4"/>
      <c r="AD138" s="4"/>
    </row>
    <row r="139" spans="1:30" ht="15" thickBot="1" x14ac:dyDescent="0.35">
      <c r="A139" s="4"/>
      <c r="B139" s="4"/>
      <c r="C139" s="36" t="s">
        <v>46</v>
      </c>
      <c r="D139" s="37"/>
      <c r="E139" s="37"/>
      <c r="F139" s="37"/>
      <c r="G139" s="37"/>
      <c r="H139" s="37"/>
      <c r="I139" s="37"/>
      <c r="J139" s="37"/>
      <c r="K139" s="37"/>
      <c r="L139" s="37"/>
      <c r="M139" s="37"/>
      <c r="N139" s="37"/>
      <c r="O139" s="37"/>
      <c r="P139" s="37"/>
      <c r="Q139" s="37"/>
      <c r="R139" s="37"/>
      <c r="S139" s="37"/>
      <c r="T139" s="37"/>
      <c r="U139" s="37"/>
      <c r="V139" s="37"/>
      <c r="W139" s="37"/>
      <c r="X139" s="70"/>
      <c r="Y139" s="4"/>
      <c r="Z139" s="4"/>
      <c r="AA139" s="4"/>
      <c r="AB139" s="4"/>
      <c r="AC139" s="4"/>
      <c r="AD139" s="4"/>
    </row>
    <row r="140" spans="1:30" ht="24" customHeight="1" thickBot="1" x14ac:dyDescent="0.35">
      <c r="A140" s="4"/>
      <c r="B140" s="4"/>
      <c r="C140" s="34" t="s">
        <v>54</v>
      </c>
      <c r="D140" s="35"/>
      <c r="E140" s="35"/>
      <c r="F140" s="35"/>
      <c r="G140" s="35"/>
      <c r="H140" s="35"/>
      <c r="I140" s="35"/>
      <c r="J140" s="35"/>
      <c r="K140" s="35"/>
      <c r="L140" s="35"/>
      <c r="M140" s="35"/>
      <c r="N140" s="35"/>
      <c r="O140" s="35"/>
      <c r="P140" s="35"/>
      <c r="Q140" s="35"/>
      <c r="R140" s="35"/>
      <c r="S140" s="35"/>
      <c r="T140" s="35"/>
      <c r="U140" s="35"/>
      <c r="V140" s="35"/>
      <c r="W140" s="35"/>
      <c r="X140" s="70"/>
      <c r="Y140" s="4"/>
      <c r="Z140" s="4"/>
      <c r="AA140" s="4"/>
      <c r="AB140" s="4"/>
      <c r="AC140" s="4"/>
      <c r="AD140" s="4"/>
    </row>
    <row r="141" spans="1:30" ht="15" thickBot="1" x14ac:dyDescent="0.35">
      <c r="A141" s="4"/>
      <c r="B141" s="4"/>
      <c r="C141" s="1"/>
      <c r="D141" s="2" t="s">
        <v>17</v>
      </c>
      <c r="E141" s="3"/>
      <c r="F141" s="3"/>
      <c r="G141" s="3"/>
      <c r="H141" s="3"/>
      <c r="I141" s="3"/>
      <c r="J141" s="3"/>
      <c r="K141" s="3"/>
      <c r="L141" s="3"/>
      <c r="M141" s="3"/>
      <c r="N141" s="3"/>
      <c r="O141" s="3"/>
      <c r="P141" s="9"/>
      <c r="Q141" s="9"/>
      <c r="R141" s="9"/>
      <c r="S141" s="9"/>
      <c r="T141" s="9"/>
      <c r="U141" s="9"/>
      <c r="V141" s="10"/>
      <c r="W141" s="105"/>
      <c r="X141" s="70"/>
      <c r="Y141" s="4"/>
      <c r="Z141" s="4"/>
      <c r="AA141" s="4"/>
      <c r="AB141" s="4"/>
      <c r="AC141" s="4"/>
      <c r="AD141" s="4"/>
    </row>
    <row r="142" spans="1:30" ht="15" thickBot="1" x14ac:dyDescent="0.35">
      <c r="A142" s="4"/>
      <c r="B142" s="4"/>
      <c r="C142" s="1"/>
      <c r="D142" s="2" t="s">
        <v>18</v>
      </c>
      <c r="E142" s="3"/>
      <c r="F142" s="3"/>
      <c r="G142" s="3"/>
      <c r="H142" s="3"/>
      <c r="I142" s="3"/>
      <c r="J142" s="3"/>
      <c r="K142" s="3"/>
      <c r="L142" s="3"/>
      <c r="M142" s="3"/>
      <c r="N142" s="3"/>
      <c r="O142" s="3"/>
      <c r="P142" s="9"/>
      <c r="Q142" s="9"/>
      <c r="R142" s="9"/>
      <c r="S142" s="9"/>
      <c r="T142" s="9"/>
      <c r="U142" s="9"/>
      <c r="V142" s="10"/>
      <c r="W142" s="105"/>
      <c r="X142" s="70"/>
      <c r="Y142" s="4"/>
      <c r="Z142" s="4"/>
      <c r="AA142" s="4"/>
      <c r="AB142" s="4"/>
      <c r="AC142" s="4"/>
      <c r="AD142" s="4"/>
    </row>
    <row r="143" spans="1:30" ht="15" thickBot="1" x14ac:dyDescent="0.35">
      <c r="A143" s="4"/>
      <c r="B143" s="4"/>
      <c r="C143" s="1"/>
      <c r="D143" s="2" t="s">
        <v>19</v>
      </c>
      <c r="E143" s="3"/>
      <c r="F143" s="3"/>
      <c r="G143" s="3"/>
      <c r="H143" s="3"/>
      <c r="I143" s="3"/>
      <c r="J143" s="3"/>
      <c r="K143" s="3"/>
      <c r="L143" s="3"/>
      <c r="M143" s="3"/>
      <c r="N143" s="3"/>
      <c r="O143" s="3"/>
      <c r="P143" s="9"/>
      <c r="Q143" s="9"/>
      <c r="R143" s="9"/>
      <c r="S143" s="9"/>
      <c r="T143" s="9"/>
      <c r="U143" s="9"/>
      <c r="V143" s="10"/>
      <c r="W143" s="105"/>
      <c r="X143" s="70"/>
      <c r="Y143" s="4"/>
      <c r="Z143" s="4"/>
      <c r="AA143" s="4"/>
      <c r="AB143" s="4"/>
      <c r="AC143" s="4"/>
      <c r="AD143" s="4"/>
    </row>
    <row r="144" spans="1:30" ht="23.25" customHeight="1" thickBot="1" x14ac:dyDescent="0.35">
      <c r="A144" s="4"/>
      <c r="B144" s="4"/>
      <c r="C144" s="124" t="s">
        <v>53</v>
      </c>
      <c r="D144" s="125"/>
      <c r="E144" s="125"/>
      <c r="F144" s="125"/>
      <c r="G144" s="125"/>
      <c r="H144" s="125"/>
      <c r="I144" s="125"/>
      <c r="J144" s="125"/>
      <c r="K144" s="125"/>
      <c r="L144" s="125"/>
      <c r="M144" s="125"/>
      <c r="N144" s="125"/>
      <c r="O144" s="125"/>
      <c r="P144" s="125"/>
      <c r="Q144" s="125"/>
      <c r="R144" s="125"/>
      <c r="S144" s="125"/>
      <c r="T144" s="125"/>
      <c r="U144" s="125"/>
      <c r="V144" s="125"/>
      <c r="W144" s="125"/>
      <c r="X144" s="70"/>
      <c r="Y144" s="4"/>
      <c r="Z144" s="4"/>
      <c r="AA144" s="4"/>
      <c r="AB144" s="4"/>
      <c r="AC144" s="4"/>
      <c r="AD144" s="4"/>
    </row>
    <row r="145" spans="1:30" ht="15" thickBot="1" x14ac:dyDescent="0.35">
      <c r="A145" s="4"/>
      <c r="B145" s="4"/>
      <c r="C145" s="1"/>
      <c r="D145" s="2" t="s">
        <v>20</v>
      </c>
      <c r="E145" s="3"/>
      <c r="F145" s="3"/>
      <c r="G145" s="84"/>
      <c r="H145" s="3"/>
      <c r="I145" s="3"/>
      <c r="J145" s="3"/>
      <c r="K145" s="3"/>
      <c r="L145" s="3"/>
      <c r="M145" s="3"/>
      <c r="N145" s="3"/>
      <c r="O145" s="3"/>
      <c r="P145" s="9"/>
      <c r="Q145" s="9"/>
      <c r="R145" s="9"/>
      <c r="S145" s="9"/>
      <c r="T145" s="9"/>
      <c r="U145" s="9"/>
      <c r="V145" s="10"/>
      <c r="W145" s="105"/>
      <c r="X145" s="70"/>
      <c r="Y145" s="4"/>
      <c r="Z145" s="4"/>
      <c r="AA145" s="4"/>
      <c r="AB145" s="4"/>
      <c r="AC145" s="4"/>
      <c r="AD145" s="4"/>
    </row>
    <row r="146" spans="1:30" ht="15" thickBot="1" x14ac:dyDescent="0.35">
      <c r="A146" s="4"/>
      <c r="B146" s="4"/>
      <c r="C146" s="1"/>
      <c r="D146" s="2" t="s">
        <v>21</v>
      </c>
      <c r="E146" s="3"/>
      <c r="F146" s="3"/>
      <c r="G146" s="3"/>
      <c r="H146" s="3"/>
      <c r="I146" s="3"/>
      <c r="J146" s="3"/>
      <c r="K146" s="3"/>
      <c r="L146" s="3"/>
      <c r="M146" s="3"/>
      <c r="N146" s="3"/>
      <c r="O146" s="3"/>
      <c r="P146" s="9"/>
      <c r="Q146" s="9"/>
      <c r="R146" s="9"/>
      <c r="S146" s="9"/>
      <c r="T146" s="9"/>
      <c r="U146" s="9"/>
      <c r="V146" s="10"/>
      <c r="W146" s="105"/>
      <c r="X146" s="70"/>
      <c r="Y146" s="4"/>
      <c r="Z146" s="4"/>
      <c r="AA146" s="4"/>
      <c r="AB146" s="4"/>
      <c r="AC146" s="4"/>
      <c r="AD146" s="4"/>
    </row>
    <row r="147" spans="1:30" ht="15" thickBot="1" x14ac:dyDescent="0.35">
      <c r="A147" s="4"/>
      <c r="B147" s="4"/>
      <c r="C147" s="1"/>
      <c r="D147" s="2" t="s">
        <v>16</v>
      </c>
      <c r="E147" s="3"/>
      <c r="F147" s="3"/>
      <c r="G147" s="3"/>
      <c r="H147" s="3"/>
      <c r="I147" s="3"/>
      <c r="J147" s="3"/>
      <c r="K147" s="3"/>
      <c r="L147" s="3"/>
      <c r="M147" s="3"/>
      <c r="N147" s="3"/>
      <c r="O147" s="3"/>
      <c r="P147" s="9"/>
      <c r="Q147" s="9"/>
      <c r="R147" s="9"/>
      <c r="S147" s="9"/>
      <c r="T147" s="9"/>
      <c r="U147" s="9"/>
      <c r="V147" s="10"/>
      <c r="W147" s="105"/>
      <c r="X147" s="70"/>
      <c r="Y147" s="4"/>
      <c r="Z147" s="4"/>
      <c r="AA147" s="4"/>
      <c r="AB147" s="4"/>
      <c r="AC147" s="4"/>
      <c r="AD147" s="4"/>
    </row>
    <row r="148" spans="1:30" ht="15" thickBot="1" x14ac:dyDescent="0.35">
      <c r="A148" s="4"/>
      <c r="B148" s="4"/>
      <c r="C148" s="36" t="s">
        <v>47</v>
      </c>
      <c r="D148" s="37"/>
      <c r="E148" s="37"/>
      <c r="F148" s="37"/>
      <c r="G148" s="37"/>
      <c r="H148" s="37"/>
      <c r="I148" s="37"/>
      <c r="J148" s="37"/>
      <c r="K148" s="37"/>
      <c r="L148" s="37"/>
      <c r="M148" s="37"/>
      <c r="N148" s="37"/>
      <c r="O148" s="37"/>
      <c r="P148" s="37"/>
      <c r="Q148" s="37"/>
      <c r="R148" s="37"/>
      <c r="S148" s="37"/>
      <c r="T148" s="37"/>
      <c r="U148" s="37"/>
      <c r="V148" s="37"/>
      <c r="W148" s="37"/>
      <c r="X148" s="70"/>
      <c r="Y148" s="4"/>
      <c r="Z148" s="4"/>
      <c r="AA148" s="4"/>
      <c r="AB148" s="4"/>
      <c r="AC148" s="4"/>
      <c r="AD148" s="4"/>
    </row>
    <row r="149" spans="1:30" ht="23.25" customHeight="1" thickBot="1" x14ac:dyDescent="0.35">
      <c r="A149" s="4"/>
      <c r="B149" s="4"/>
      <c r="C149" s="32" t="s">
        <v>48</v>
      </c>
      <c r="D149" s="33"/>
      <c r="E149" s="33"/>
      <c r="F149" s="33"/>
      <c r="G149" s="33"/>
      <c r="H149" s="33"/>
      <c r="I149" s="33"/>
      <c r="J149" s="33"/>
      <c r="K149" s="33"/>
      <c r="L149" s="33"/>
      <c r="M149" s="33"/>
      <c r="N149" s="33"/>
      <c r="O149" s="33"/>
      <c r="P149" s="33"/>
      <c r="Q149" s="33"/>
      <c r="R149" s="33"/>
      <c r="S149" s="33"/>
      <c r="T149" s="33"/>
      <c r="U149" s="33"/>
      <c r="V149" s="33"/>
      <c r="W149" s="33"/>
      <c r="X149" s="70"/>
      <c r="Y149" s="4"/>
      <c r="Z149" s="4"/>
      <c r="AA149" s="4"/>
      <c r="AB149" s="4"/>
      <c r="AC149" s="4"/>
      <c r="AD149" s="4"/>
    </row>
    <row r="150" spans="1:30" ht="15" thickBot="1" x14ac:dyDescent="0.35">
      <c r="A150" s="4"/>
      <c r="B150" s="4"/>
      <c r="C150" s="1"/>
      <c r="D150" s="2" t="s">
        <v>17</v>
      </c>
      <c r="E150" s="3"/>
      <c r="F150" s="3"/>
      <c r="G150" s="3"/>
      <c r="H150" s="3"/>
      <c r="I150" s="3"/>
      <c r="J150" s="3"/>
      <c r="K150" s="3"/>
      <c r="L150" s="3"/>
      <c r="M150" s="3"/>
      <c r="N150" s="3"/>
      <c r="O150" s="3"/>
      <c r="P150" s="9"/>
      <c r="Q150" s="9"/>
      <c r="R150" s="9"/>
      <c r="S150" s="9"/>
      <c r="T150" s="9"/>
      <c r="U150" s="9"/>
      <c r="V150" s="10"/>
      <c r="W150" s="105"/>
      <c r="X150" s="70"/>
      <c r="Y150" s="4"/>
      <c r="Z150" s="4"/>
      <c r="AA150" s="4"/>
      <c r="AB150" s="4"/>
      <c r="AC150" s="4"/>
      <c r="AD150" s="4"/>
    </row>
    <row r="151" spans="1:30" ht="15" thickBot="1" x14ac:dyDescent="0.35">
      <c r="A151" s="4"/>
      <c r="B151" s="4"/>
      <c r="C151" s="1"/>
      <c r="D151" s="2" t="s">
        <v>18</v>
      </c>
      <c r="E151" s="3"/>
      <c r="F151" s="3"/>
      <c r="G151" s="3"/>
      <c r="H151" s="3"/>
      <c r="I151" s="3"/>
      <c r="J151" s="3"/>
      <c r="K151" s="3"/>
      <c r="L151" s="3"/>
      <c r="M151" s="3"/>
      <c r="N151" s="3"/>
      <c r="O151" s="3"/>
      <c r="P151" s="9"/>
      <c r="Q151" s="9"/>
      <c r="R151" s="9"/>
      <c r="S151" s="9"/>
      <c r="T151" s="9"/>
      <c r="U151" s="9"/>
      <c r="V151" s="10"/>
      <c r="W151" s="105"/>
      <c r="X151" s="70"/>
      <c r="Y151" s="4"/>
      <c r="Z151" s="4"/>
      <c r="AA151" s="4"/>
      <c r="AB151" s="4"/>
      <c r="AC151" s="4"/>
      <c r="AD151" s="4"/>
    </row>
    <row r="152" spans="1:30" ht="15" thickBot="1" x14ac:dyDescent="0.35">
      <c r="A152" s="4"/>
      <c r="B152" s="4"/>
      <c r="C152" s="1"/>
      <c r="D152" s="2" t="s">
        <v>19</v>
      </c>
      <c r="E152" s="3"/>
      <c r="F152" s="3"/>
      <c r="G152" s="3"/>
      <c r="H152" s="3"/>
      <c r="I152" s="3"/>
      <c r="J152" s="3"/>
      <c r="K152" s="3"/>
      <c r="L152" s="3"/>
      <c r="M152" s="3"/>
      <c r="N152" s="3"/>
      <c r="O152" s="3"/>
      <c r="P152" s="9"/>
      <c r="Q152" s="9"/>
      <c r="R152" s="9"/>
      <c r="S152" s="9"/>
      <c r="T152" s="9"/>
      <c r="U152" s="9"/>
      <c r="V152" s="10"/>
      <c r="W152" s="105"/>
      <c r="X152" s="70"/>
      <c r="Y152" s="4"/>
      <c r="Z152" s="4"/>
      <c r="AA152" s="4"/>
      <c r="AB152" s="4"/>
      <c r="AC152" s="4"/>
      <c r="AD152" s="4"/>
    </row>
    <row r="153" spans="1:30" ht="15" thickBot="1" x14ac:dyDescent="0.35">
      <c r="A153" s="4"/>
      <c r="B153" s="4"/>
      <c r="C153" s="36" t="s">
        <v>49</v>
      </c>
      <c r="D153" s="37"/>
      <c r="E153" s="37"/>
      <c r="F153" s="37"/>
      <c r="G153" s="37"/>
      <c r="H153" s="37"/>
      <c r="I153" s="37"/>
      <c r="J153" s="37"/>
      <c r="K153" s="37"/>
      <c r="L153" s="37"/>
      <c r="M153" s="37"/>
      <c r="N153" s="37"/>
      <c r="O153" s="37"/>
      <c r="P153" s="37"/>
      <c r="Q153" s="37"/>
      <c r="R153" s="37"/>
      <c r="S153" s="37"/>
      <c r="T153" s="37"/>
      <c r="U153" s="37"/>
      <c r="V153" s="37"/>
      <c r="W153" s="37"/>
      <c r="X153" s="70"/>
      <c r="Y153" s="4"/>
      <c r="Z153" s="4"/>
      <c r="AA153" s="4"/>
      <c r="AB153" s="4"/>
      <c r="AC153" s="4"/>
      <c r="AD153" s="4"/>
    </row>
    <row r="154" spans="1:30" ht="24" customHeight="1" thickBot="1" x14ac:dyDescent="0.35">
      <c r="A154" s="4"/>
      <c r="B154" s="4"/>
      <c r="C154" s="32" t="s">
        <v>50</v>
      </c>
      <c r="D154" s="33"/>
      <c r="E154" s="33"/>
      <c r="F154" s="33"/>
      <c r="G154" s="33"/>
      <c r="H154" s="33"/>
      <c r="I154" s="33"/>
      <c r="J154" s="33"/>
      <c r="K154" s="33"/>
      <c r="L154" s="33"/>
      <c r="M154" s="33"/>
      <c r="N154" s="33"/>
      <c r="O154" s="33"/>
      <c r="P154" s="33"/>
      <c r="Q154" s="33"/>
      <c r="R154" s="33"/>
      <c r="S154" s="33"/>
      <c r="T154" s="33"/>
      <c r="U154" s="33"/>
      <c r="V154" s="33"/>
      <c r="W154" s="33"/>
      <c r="X154" s="70"/>
      <c r="Y154" s="4"/>
      <c r="Z154" s="4"/>
      <c r="AA154" s="4"/>
      <c r="AB154" s="4"/>
      <c r="AC154" s="4"/>
      <c r="AD154" s="4"/>
    </row>
    <row r="155" spans="1:30" ht="15" thickBot="1" x14ac:dyDescent="0.35">
      <c r="A155" s="4"/>
      <c r="B155" s="4"/>
      <c r="C155" s="1"/>
      <c r="D155" s="2" t="s">
        <v>17</v>
      </c>
      <c r="E155" s="3"/>
      <c r="F155" s="3"/>
      <c r="G155" s="3"/>
      <c r="H155" s="3"/>
      <c r="I155" s="3"/>
      <c r="J155" s="3"/>
      <c r="K155" s="3"/>
      <c r="L155" s="3"/>
      <c r="M155" s="3"/>
      <c r="N155" s="3"/>
      <c r="O155" s="3"/>
      <c r="P155" s="9"/>
      <c r="Q155" s="9"/>
      <c r="R155" s="9"/>
      <c r="S155" s="9"/>
      <c r="T155" s="9"/>
      <c r="U155" s="9"/>
      <c r="V155" s="10"/>
      <c r="W155" s="105"/>
      <c r="X155" s="70"/>
      <c r="Y155" s="4"/>
      <c r="Z155" s="4"/>
      <c r="AA155" s="4"/>
      <c r="AB155" s="4"/>
      <c r="AC155" s="4"/>
      <c r="AD155" s="4"/>
    </row>
    <row r="156" spans="1:30" ht="15" thickBot="1" x14ac:dyDescent="0.35">
      <c r="A156" s="4"/>
      <c r="B156" s="4"/>
      <c r="C156" s="1"/>
      <c r="D156" s="2" t="s">
        <v>18</v>
      </c>
      <c r="E156" s="3"/>
      <c r="F156" s="3"/>
      <c r="G156" s="3"/>
      <c r="H156" s="3"/>
      <c r="I156" s="3"/>
      <c r="J156" s="3"/>
      <c r="K156" s="3"/>
      <c r="L156" s="3"/>
      <c r="M156" s="3"/>
      <c r="N156" s="3"/>
      <c r="O156" s="3"/>
      <c r="P156" s="9"/>
      <c r="Q156" s="9"/>
      <c r="R156" s="9"/>
      <c r="S156" s="9"/>
      <c r="T156" s="9"/>
      <c r="U156" s="9"/>
      <c r="V156" s="10"/>
      <c r="W156" s="105"/>
      <c r="X156" s="70"/>
      <c r="Y156" s="4"/>
      <c r="Z156" s="4"/>
      <c r="AA156" s="4"/>
      <c r="AB156" s="4"/>
      <c r="AC156" s="4"/>
      <c r="AD156" s="4"/>
    </row>
    <row r="157" spans="1:30" ht="15" thickBot="1" x14ac:dyDescent="0.35">
      <c r="A157" s="4"/>
      <c r="B157" s="4"/>
      <c r="C157" s="1"/>
      <c r="D157" s="2" t="s">
        <v>19</v>
      </c>
      <c r="E157" s="3"/>
      <c r="F157" s="3"/>
      <c r="G157" s="3"/>
      <c r="H157" s="3"/>
      <c r="I157" s="3"/>
      <c r="J157" s="3"/>
      <c r="K157" s="3"/>
      <c r="L157" s="3"/>
      <c r="M157" s="3"/>
      <c r="N157" s="3"/>
      <c r="O157" s="3"/>
      <c r="P157" s="9"/>
      <c r="Q157" s="9"/>
      <c r="R157" s="9"/>
      <c r="S157" s="9"/>
      <c r="T157" s="9"/>
      <c r="U157" s="9"/>
      <c r="V157" s="10"/>
      <c r="W157" s="105"/>
      <c r="X157" s="70"/>
      <c r="Y157" s="4"/>
      <c r="Z157" s="4"/>
      <c r="AA157" s="4"/>
      <c r="AB157" s="4"/>
      <c r="AC157" s="4"/>
      <c r="AD157" s="4"/>
    </row>
    <row r="158" spans="1:30" ht="15" thickBot="1" x14ac:dyDescent="0.35">
      <c r="A158" s="4"/>
      <c r="B158" s="4"/>
      <c r="C158" s="36" t="s">
        <v>51</v>
      </c>
      <c r="D158" s="37"/>
      <c r="E158" s="37"/>
      <c r="F158" s="37"/>
      <c r="G158" s="37"/>
      <c r="H158" s="37"/>
      <c r="I158" s="37"/>
      <c r="J158" s="37"/>
      <c r="K158" s="37"/>
      <c r="L158" s="37"/>
      <c r="M158" s="37"/>
      <c r="N158" s="37"/>
      <c r="O158" s="37"/>
      <c r="P158" s="37"/>
      <c r="Q158" s="37"/>
      <c r="R158" s="37"/>
      <c r="S158" s="37"/>
      <c r="T158" s="37"/>
      <c r="U158" s="37"/>
      <c r="V158" s="37"/>
      <c r="W158" s="37"/>
      <c r="X158" s="70"/>
      <c r="Y158" s="4"/>
      <c r="Z158" s="4"/>
      <c r="AA158" s="4"/>
      <c r="AB158" s="4"/>
      <c r="AC158" s="4"/>
      <c r="AD158" s="4"/>
    </row>
    <row r="159" spans="1:30" ht="23.25" customHeight="1" thickBot="1" x14ac:dyDescent="0.35">
      <c r="A159" s="4"/>
      <c r="B159" s="4"/>
      <c r="C159" s="32" t="s">
        <v>52</v>
      </c>
      <c r="D159" s="33"/>
      <c r="E159" s="33"/>
      <c r="F159" s="33"/>
      <c r="G159" s="33"/>
      <c r="H159" s="33"/>
      <c r="I159" s="33"/>
      <c r="J159" s="33"/>
      <c r="K159" s="33"/>
      <c r="L159" s="33"/>
      <c r="M159" s="33"/>
      <c r="N159" s="33"/>
      <c r="O159" s="33"/>
      <c r="P159" s="33"/>
      <c r="Q159" s="33"/>
      <c r="R159" s="33"/>
      <c r="S159" s="33"/>
      <c r="T159" s="33"/>
      <c r="U159" s="33"/>
      <c r="V159" s="33"/>
      <c r="W159" s="33"/>
      <c r="X159" s="70"/>
      <c r="Y159" s="4"/>
      <c r="Z159" s="4"/>
      <c r="AA159" s="4"/>
      <c r="AB159" s="4"/>
      <c r="AC159" s="4"/>
      <c r="AD159" s="4"/>
    </row>
    <row r="160" spans="1:30" ht="15" thickBot="1" x14ac:dyDescent="0.35">
      <c r="A160" s="4"/>
      <c r="B160" s="4"/>
      <c r="C160" s="1"/>
      <c r="D160" s="2" t="s">
        <v>17</v>
      </c>
      <c r="E160" s="3"/>
      <c r="F160" s="3"/>
      <c r="G160" s="3"/>
      <c r="H160" s="3"/>
      <c r="I160" s="3"/>
      <c r="J160" s="3"/>
      <c r="K160" s="3"/>
      <c r="L160" s="3"/>
      <c r="M160" s="3"/>
      <c r="N160" s="3"/>
      <c r="O160" s="3"/>
      <c r="P160" s="9"/>
      <c r="Q160" s="9"/>
      <c r="R160" s="9"/>
      <c r="S160" s="9"/>
      <c r="T160" s="9"/>
      <c r="U160" s="9"/>
      <c r="V160" s="10"/>
      <c r="W160" s="105"/>
      <c r="X160" s="70"/>
      <c r="Y160" s="4"/>
      <c r="Z160" s="4"/>
      <c r="AA160" s="4"/>
      <c r="AB160" s="4"/>
      <c r="AC160" s="4"/>
      <c r="AD160" s="4"/>
    </row>
    <row r="161" spans="1:30" ht="15" thickBot="1" x14ac:dyDescent="0.35">
      <c r="A161" s="4"/>
      <c r="B161" s="4"/>
      <c r="C161" s="1"/>
      <c r="D161" s="2" t="s">
        <v>18</v>
      </c>
      <c r="E161" s="3"/>
      <c r="F161" s="3"/>
      <c r="G161" s="3"/>
      <c r="H161" s="3"/>
      <c r="I161" s="3"/>
      <c r="J161" s="3"/>
      <c r="K161" s="3"/>
      <c r="L161" s="3"/>
      <c r="M161" s="3"/>
      <c r="N161" s="3"/>
      <c r="O161" s="3"/>
      <c r="P161" s="9"/>
      <c r="Q161" s="9"/>
      <c r="R161" s="9"/>
      <c r="S161" s="9"/>
      <c r="T161" s="9"/>
      <c r="U161" s="9"/>
      <c r="V161" s="10"/>
      <c r="W161" s="105"/>
      <c r="X161" s="70"/>
      <c r="Y161" s="4"/>
      <c r="Z161" s="4"/>
      <c r="AA161" s="4"/>
      <c r="AB161" s="4"/>
      <c r="AC161" s="4"/>
      <c r="AD161" s="4"/>
    </row>
    <row r="162" spans="1:30" ht="15" thickBot="1" x14ac:dyDescent="0.35">
      <c r="A162" s="4"/>
      <c r="B162" s="4"/>
      <c r="C162" s="126"/>
      <c r="D162" s="127" t="s">
        <v>19</v>
      </c>
      <c r="E162" s="111"/>
      <c r="F162" s="111"/>
      <c r="G162" s="111"/>
      <c r="H162" s="111"/>
      <c r="I162" s="111"/>
      <c r="J162" s="111"/>
      <c r="K162" s="111"/>
      <c r="L162" s="111"/>
      <c r="M162" s="111"/>
      <c r="N162" s="111"/>
      <c r="O162" s="111"/>
      <c r="P162" s="105"/>
      <c r="Q162" s="105"/>
      <c r="R162" s="105"/>
      <c r="S162" s="105"/>
      <c r="T162" s="105"/>
      <c r="U162" s="105"/>
      <c r="V162" s="105"/>
      <c r="W162" s="105"/>
      <c r="X162" s="70"/>
      <c r="Y162" s="4"/>
      <c r="Z162" s="4"/>
      <c r="AA162" s="4"/>
      <c r="AB162" s="4"/>
      <c r="AC162" s="4"/>
      <c r="AD162" s="4"/>
    </row>
    <row r="163" spans="1:30" ht="21" customHeight="1" thickBot="1" x14ac:dyDescent="0.35">
      <c r="A163" s="4"/>
      <c r="B163" s="4"/>
      <c r="C163" s="127"/>
      <c r="D163" s="128" t="s">
        <v>370</v>
      </c>
      <c r="E163" s="111"/>
      <c r="F163" s="111"/>
      <c r="G163" s="111"/>
      <c r="H163" s="111"/>
      <c r="I163" s="111"/>
      <c r="J163" s="111"/>
      <c r="K163" s="111"/>
      <c r="L163" s="111"/>
      <c r="M163" s="129" t="s">
        <v>71</v>
      </c>
      <c r="N163" s="130"/>
      <c r="O163" s="131"/>
      <c r="P163" s="132"/>
      <c r="Q163" s="132"/>
      <c r="R163" s="133">
        <f>R28+R29+R30+R38+R39+R79+R97+R102+R103+R121+R122+R136+R137+R145</f>
        <v>64000</v>
      </c>
      <c r="S163" s="105"/>
      <c r="T163" s="105"/>
      <c r="U163" s="105"/>
      <c r="V163" s="105"/>
      <c r="W163" s="105"/>
      <c r="X163" s="70"/>
      <c r="Y163" s="4"/>
      <c r="Z163" s="4"/>
      <c r="AA163" s="4"/>
      <c r="AB163" s="4"/>
      <c r="AC163" s="4"/>
      <c r="AD163" s="4"/>
    </row>
    <row r="164" spans="1:30" s="135" customFormat="1" ht="15" thickBot="1" x14ac:dyDescent="0.35">
      <c r="A164" s="70"/>
      <c r="B164" s="70"/>
      <c r="C164" s="134"/>
      <c r="D164" s="134"/>
      <c r="E164" s="134"/>
      <c r="F164" s="134"/>
      <c r="G164" s="134"/>
      <c r="H164" s="134"/>
      <c r="I164" s="134"/>
      <c r="J164" s="134"/>
      <c r="K164" s="134"/>
      <c r="L164" s="134"/>
      <c r="M164" s="134"/>
      <c r="N164" s="134"/>
      <c r="O164" s="134"/>
      <c r="P164" s="134"/>
      <c r="Q164" s="134"/>
      <c r="R164" s="134"/>
      <c r="S164" s="134"/>
      <c r="T164" s="134"/>
      <c r="U164" s="134"/>
      <c r="V164" s="134"/>
      <c r="W164" s="134"/>
      <c r="X164" s="70"/>
      <c r="Y164" s="70"/>
      <c r="Z164" s="70"/>
      <c r="AA164" s="70"/>
      <c r="AB164" s="70"/>
      <c r="AC164" s="70"/>
      <c r="AD164" s="70"/>
    </row>
    <row r="165" spans="1:30" s="135" customFormat="1" ht="15" thickBot="1" x14ac:dyDescent="0.35">
      <c r="A165" s="70"/>
      <c r="B165" s="70"/>
      <c r="C165" s="134"/>
      <c r="D165" s="134"/>
      <c r="E165" s="134"/>
      <c r="F165" s="134"/>
      <c r="G165" s="134"/>
      <c r="H165" s="134"/>
      <c r="I165" s="134"/>
      <c r="J165" s="134"/>
      <c r="K165" s="134"/>
      <c r="L165" s="134"/>
      <c r="M165" s="134"/>
      <c r="N165" s="134"/>
      <c r="O165" s="134"/>
      <c r="P165" s="134"/>
      <c r="Q165" s="134"/>
      <c r="R165" s="134"/>
      <c r="S165" s="134"/>
      <c r="T165" s="134"/>
      <c r="U165" s="134"/>
      <c r="V165" s="134"/>
      <c r="W165" s="134"/>
      <c r="X165" s="70"/>
      <c r="Y165" s="70"/>
      <c r="Z165" s="70"/>
      <c r="AA165" s="70"/>
      <c r="AB165" s="70"/>
      <c r="AC165" s="70"/>
      <c r="AD165" s="70"/>
    </row>
    <row r="166" spans="1:30" s="135" customFormat="1" ht="15" thickBot="1" x14ac:dyDescent="0.35">
      <c r="A166" s="70"/>
      <c r="B166" s="70"/>
      <c r="C166" s="134"/>
      <c r="D166" s="134"/>
      <c r="E166" s="134"/>
      <c r="F166" s="134"/>
      <c r="G166" s="134"/>
      <c r="H166" s="134"/>
      <c r="I166" s="134"/>
      <c r="J166" s="134"/>
      <c r="K166" s="134"/>
      <c r="L166" s="134"/>
      <c r="M166" s="134"/>
      <c r="N166" s="134"/>
      <c r="O166" s="134"/>
      <c r="P166" s="134"/>
      <c r="Q166" s="134"/>
      <c r="R166" s="134"/>
      <c r="S166" s="134"/>
      <c r="T166" s="134"/>
      <c r="U166" s="134"/>
      <c r="V166" s="134"/>
      <c r="W166" s="134"/>
      <c r="X166" s="70"/>
      <c r="Y166" s="70"/>
      <c r="Z166" s="70"/>
      <c r="AA166" s="70"/>
      <c r="AB166" s="70"/>
      <c r="AC166" s="70"/>
      <c r="AD166" s="70"/>
    </row>
    <row r="167" spans="1:30" s="135" customFormat="1" ht="15" thickBot="1" x14ac:dyDescent="0.35">
      <c r="A167" s="70"/>
      <c r="B167" s="70"/>
      <c r="C167" s="134"/>
      <c r="D167" s="134"/>
      <c r="E167" s="134"/>
      <c r="F167" s="134"/>
      <c r="G167" s="134"/>
      <c r="H167" s="134"/>
      <c r="I167" s="134"/>
      <c r="J167" s="134"/>
      <c r="K167" s="134"/>
      <c r="L167" s="134"/>
      <c r="M167" s="134"/>
      <c r="N167" s="134"/>
      <c r="O167" s="134"/>
      <c r="P167" s="134"/>
      <c r="Q167" s="134"/>
      <c r="R167" s="134"/>
      <c r="S167" s="134"/>
      <c r="T167" s="134"/>
      <c r="U167" s="134"/>
      <c r="V167" s="134"/>
      <c r="W167" s="134"/>
      <c r="X167" s="70"/>
      <c r="Y167" s="70"/>
      <c r="Z167" s="70"/>
      <c r="AA167" s="70"/>
      <c r="AB167" s="70"/>
      <c r="AC167" s="70"/>
      <c r="AD167" s="70"/>
    </row>
  </sheetData>
  <mergeCells count="72">
    <mergeCell ref="C29:W29"/>
    <mergeCell ref="C33:W33"/>
    <mergeCell ref="C43:W43"/>
    <mergeCell ref="C44:W44"/>
    <mergeCell ref="C63:W63"/>
    <mergeCell ref="C53:P53"/>
    <mergeCell ref="C27:W27"/>
    <mergeCell ref="C28:W28"/>
    <mergeCell ref="M163:O163"/>
    <mergeCell ref="C58:W58"/>
    <mergeCell ref="C38:W38"/>
    <mergeCell ref="C42:W42"/>
    <mergeCell ref="C19:W19"/>
    <mergeCell ref="C11:W11"/>
    <mergeCell ref="C12:W12"/>
    <mergeCell ref="C9:D10"/>
    <mergeCell ref="C22:W22"/>
    <mergeCell ref="C13:W13"/>
    <mergeCell ref="C17:W17"/>
    <mergeCell ref="C4:W4"/>
    <mergeCell ref="C5:W5"/>
    <mergeCell ref="C6:W6"/>
    <mergeCell ref="C7:W7"/>
    <mergeCell ref="C8:W8"/>
    <mergeCell ref="C59:W59"/>
    <mergeCell ref="G9:G10"/>
    <mergeCell ref="I9:I10"/>
    <mergeCell ref="J9:J10"/>
    <mergeCell ref="R9:W9"/>
    <mergeCell ref="E9:E10"/>
    <mergeCell ref="F9:F10"/>
    <mergeCell ref="H9:H10"/>
    <mergeCell ref="K9:K10"/>
    <mergeCell ref="L9:L10"/>
    <mergeCell ref="M9:M10"/>
    <mergeCell ref="N9:N10"/>
    <mergeCell ref="O9:O10"/>
    <mergeCell ref="C21:W21"/>
    <mergeCell ref="P9:P10"/>
    <mergeCell ref="C60:W60"/>
    <mergeCell ref="C79:W79"/>
    <mergeCell ref="C64:W64"/>
    <mergeCell ref="C80:W80"/>
    <mergeCell ref="C81:W81"/>
    <mergeCell ref="C110:W110"/>
    <mergeCell ref="C87:W87"/>
    <mergeCell ref="C88:W88"/>
    <mergeCell ref="C95:W95"/>
    <mergeCell ref="C96:W96"/>
    <mergeCell ref="C91:P91"/>
    <mergeCell ref="C111:W111"/>
    <mergeCell ref="C101:W101"/>
    <mergeCell ref="C105:W105"/>
    <mergeCell ref="C106:W106"/>
    <mergeCell ref="C112:W112"/>
    <mergeCell ref="C116:W116"/>
    <mergeCell ref="C124:W124"/>
    <mergeCell ref="C125:W125"/>
    <mergeCell ref="C129:W129"/>
    <mergeCell ref="C159:W159"/>
    <mergeCell ref="C120:W120"/>
    <mergeCell ref="C153:W153"/>
    <mergeCell ref="C154:W154"/>
    <mergeCell ref="C158:W158"/>
    <mergeCell ref="C140:W140"/>
    <mergeCell ref="C144:W144"/>
    <mergeCell ref="C148:W148"/>
    <mergeCell ref="C149:W149"/>
    <mergeCell ref="C133:W133"/>
    <mergeCell ref="C134:W134"/>
    <mergeCell ref="C135:W135"/>
    <mergeCell ref="C139:W139"/>
  </mergeCells>
  <pageMargins left="0.7" right="0.7" top="0.75" bottom="0.75" header="0.3" footer="0.3"/>
  <pageSetup scale="26" orientation="portrait" horizontalDpi="4294967292"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6" workbookViewId="0">
      <selection activeCell="J14" sqref="J14"/>
    </sheetView>
  </sheetViews>
  <sheetFormatPr defaultRowHeight="14.4" x14ac:dyDescent="0.3"/>
  <cols>
    <col min="1" max="1" width="56.33203125" style="14" customWidth="1"/>
    <col min="2" max="2" width="22.5546875" customWidth="1"/>
    <col min="3" max="3" width="10.5546875" bestFit="1" customWidth="1"/>
  </cols>
  <sheetData>
    <row r="1" spans="1:3" x14ac:dyDescent="0.3">
      <c r="A1" s="22" t="s">
        <v>138</v>
      </c>
      <c r="B1" s="21" t="s">
        <v>149</v>
      </c>
      <c r="C1" s="28"/>
    </row>
    <row r="2" spans="1:3" ht="45" customHeight="1" x14ac:dyDescent="0.3">
      <c r="A2" s="15" t="s">
        <v>130</v>
      </c>
      <c r="C2" s="28"/>
    </row>
    <row r="3" spans="1:3" ht="28.8" x14ac:dyDescent="0.3">
      <c r="A3" s="14" t="str">
        <f>'work plan template'!D14</f>
        <v>Sub-activity 1.1:  Determine performance and farmers preference of crop residue based feed rations for ruminants   in Babati district</v>
      </c>
      <c r="B3" s="19">
        <v>8000</v>
      </c>
      <c r="C3" s="28">
        <v>15000</v>
      </c>
    </row>
    <row r="4" spans="1:3" ht="43.2" x14ac:dyDescent="0.3">
      <c r="A4" s="14" t="str">
        <f>'work plan template'!D15</f>
        <v xml:space="preserve">Sub-activity 1.2: Determine performance and farmers preference of rations based on locally available feed resources  for local chickens  in Babati district </v>
      </c>
      <c r="B4" s="19">
        <v>8000</v>
      </c>
      <c r="C4" s="28">
        <v>15000</v>
      </c>
    </row>
    <row r="5" spans="1:3" ht="28.8" x14ac:dyDescent="0.3">
      <c r="A5" s="14" t="str">
        <f>'work plan template'!D16</f>
        <v xml:space="preserve">Sub-activity 1.3: Determine biomass of dual purpose cereals and legumes on smallholder frams in Babati district </v>
      </c>
      <c r="B5" s="19">
        <v>5000</v>
      </c>
      <c r="C5" s="28">
        <v>8000</v>
      </c>
    </row>
    <row r="6" spans="1:3" ht="50.25" customHeight="1" x14ac:dyDescent="0.3">
      <c r="A6" s="15" t="s">
        <v>131</v>
      </c>
      <c r="C6" s="28"/>
    </row>
    <row r="7" spans="1:3" s="17" customFormat="1" ht="53.25" customHeight="1" x14ac:dyDescent="0.3">
      <c r="A7" s="16" t="str">
        <f>'work plan template'!D18</f>
        <v>Sub-activity 2.1: Develop and test community forage  seed/planting materials production; and dissemination pathways to smallholder farmers in Babati district</v>
      </c>
      <c r="B7" s="20">
        <v>8000</v>
      </c>
      <c r="C7" s="28">
        <v>20000</v>
      </c>
    </row>
    <row r="8" spans="1:3" ht="52.5" customHeight="1" x14ac:dyDescent="0.3">
      <c r="A8" s="18" t="s">
        <v>22</v>
      </c>
      <c r="C8" s="28"/>
    </row>
    <row r="9" spans="1:3" ht="28.8" x14ac:dyDescent="0.3">
      <c r="A9" s="14" t="str">
        <f>'work plan template'!D39</f>
        <v>Sub-activity 2.1:  Validate the impact of crop residue based feed rations on milk production in Babati district</v>
      </c>
      <c r="B9" s="19">
        <v>8000</v>
      </c>
      <c r="C9" s="28">
        <v>20000</v>
      </c>
    </row>
    <row r="10" spans="1:3" ht="45.75" customHeight="1" x14ac:dyDescent="0.3">
      <c r="A10" s="14" t="str">
        <f>'work plan template'!D40</f>
        <v xml:space="preserve">Sub-activity 2.2: Validate the impact of feed rations based on locally available feed resources  on productivivty of local chickens  in Babati district </v>
      </c>
      <c r="B10" s="19">
        <v>8000</v>
      </c>
      <c r="C10" s="28">
        <v>15000</v>
      </c>
    </row>
    <row r="11" spans="1:3" ht="49.5" customHeight="1" x14ac:dyDescent="0.3">
      <c r="A11" s="15" t="s">
        <v>26</v>
      </c>
      <c r="C11" s="28"/>
    </row>
    <row r="12" spans="1:3" ht="28.8" x14ac:dyDescent="0.3">
      <c r="A12" s="14" t="str">
        <f>'work plan template'!D20</f>
        <v xml:space="preserve">Sub-activity 2.1: Integrating forages fit within intensive maize based farming sytems in Babati district </v>
      </c>
      <c r="B12" s="19">
        <v>5000</v>
      </c>
      <c r="C12" s="28">
        <v>15000</v>
      </c>
    </row>
    <row r="13" spans="1:3" ht="28.8" x14ac:dyDescent="0.3">
      <c r="A13" s="15" t="s">
        <v>28</v>
      </c>
      <c r="C13" s="28"/>
    </row>
    <row r="14" spans="1:3" x14ac:dyDescent="0.3">
      <c r="A14" s="14" t="str">
        <f>'work plan template'!D23</f>
        <v>Sub-activity 1.1: Training local partners on feed processing</v>
      </c>
      <c r="B14" s="19">
        <v>3000</v>
      </c>
      <c r="C14" s="28">
        <v>10000</v>
      </c>
    </row>
    <row r="15" spans="1:3" ht="28.8" x14ac:dyDescent="0.3">
      <c r="A15" s="14" t="str">
        <f>'work plan template'!D24</f>
        <v>Sub-activity 1.2: Workshop to to inegrate findings from feed processing gender study</v>
      </c>
      <c r="B15" s="19">
        <v>3000</v>
      </c>
      <c r="C15" s="28">
        <v>10000</v>
      </c>
    </row>
    <row r="16" spans="1:3" ht="27.75" customHeight="1" x14ac:dyDescent="0.3">
      <c r="A16" s="14" t="str">
        <f>'work plan template'!D25</f>
        <v xml:space="preserve">Sub-activity 2.1: Evaluate and scale out feed processing models through farmers groups </v>
      </c>
      <c r="B16" s="19">
        <v>5000</v>
      </c>
      <c r="C16" s="28">
        <v>10000</v>
      </c>
    </row>
    <row r="17" spans="1:3" ht="57.6" x14ac:dyDescent="0.3">
      <c r="A17" s="15" t="s">
        <v>39</v>
      </c>
      <c r="C17" s="28"/>
    </row>
    <row r="18" spans="1:3" ht="28.8" x14ac:dyDescent="0.3">
      <c r="A18" s="14" t="e">
        <f>'work plan template'!#REF!</f>
        <v>#REF!</v>
      </c>
      <c r="B18" s="19">
        <v>3000</v>
      </c>
      <c r="C18" s="29">
        <v>12000</v>
      </c>
    </row>
    <row r="19" spans="1:3" x14ac:dyDescent="0.3">
      <c r="A19" s="23" t="s">
        <v>148</v>
      </c>
      <c r="B19" s="24">
        <f>SUM(B2:B18)</f>
        <v>64000</v>
      </c>
      <c r="C19" s="28">
        <f>SUM(C3:C18)</f>
        <v>150000</v>
      </c>
    </row>
    <row r="21" spans="1:3" x14ac:dyDescent="0.3">
      <c r="A21" s="22" t="s">
        <v>139</v>
      </c>
      <c r="B21" s="21"/>
    </row>
    <row r="22" spans="1:3" x14ac:dyDescent="0.3">
      <c r="A22" s="14" t="s">
        <v>140</v>
      </c>
      <c r="B22" s="19">
        <v>55000</v>
      </c>
    </row>
    <row r="23" spans="1:3" x14ac:dyDescent="0.3">
      <c r="A23" s="14" t="s">
        <v>141</v>
      </c>
      <c r="B23" s="19">
        <v>20000</v>
      </c>
    </row>
    <row r="24" spans="1:3" x14ac:dyDescent="0.3">
      <c r="A24" s="14" t="s">
        <v>142</v>
      </c>
      <c r="B24" s="19">
        <v>12000</v>
      </c>
    </row>
    <row r="25" spans="1:3" x14ac:dyDescent="0.3">
      <c r="A25" s="14" t="s">
        <v>143</v>
      </c>
      <c r="B25" s="19">
        <v>3000</v>
      </c>
    </row>
    <row r="26" spans="1:3" x14ac:dyDescent="0.3">
      <c r="A26" s="14" t="s">
        <v>144</v>
      </c>
      <c r="B26" s="19">
        <v>2500</v>
      </c>
    </row>
    <row r="27" spans="1:3" x14ac:dyDescent="0.3">
      <c r="A27" s="14" t="s">
        <v>145</v>
      </c>
      <c r="B27" s="19">
        <v>3500</v>
      </c>
    </row>
    <row r="28" spans="1:3" x14ac:dyDescent="0.3">
      <c r="A28" s="23" t="s">
        <v>147</v>
      </c>
      <c r="B28" s="25">
        <f>SUM(B22:B27)</f>
        <v>96000</v>
      </c>
    </row>
    <row r="30" spans="1:3" x14ac:dyDescent="0.3">
      <c r="A30" s="30" t="s">
        <v>146</v>
      </c>
      <c r="B30" s="27">
        <f>SUM(B28,B19)</f>
        <v>160000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work plan template</vt:lpstr>
      <vt:lpstr>Budget</vt:lpstr>
      <vt:lpstr>Sheet3</vt:lpstr>
      <vt:lpstr>'work plan template'!Print_Area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Odhong, Jonathan (IITA)</dc:creator>
  <cp:lastModifiedBy>Kizito, Fred</cp:lastModifiedBy>
  <dcterms:created xsi:type="dcterms:W3CDTF">2016-09-23T10:25:12Z</dcterms:created>
  <dcterms:modified xsi:type="dcterms:W3CDTF">2016-10-08T10:51:50Z</dcterms:modified>
</cp:coreProperties>
</file>